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10.1.100.26\企画財政課\04 財政係\財政状況公表\財政状況資料集\R1\"/>
    </mc:Choice>
  </mc:AlternateContent>
  <xr:revisionPtr revIDLastSave="0" documentId="13_ncr:1_{6B381DE5-DB6E-4FD5-AA76-4255C029791E}" xr6:coauthVersionLast="44" xr6:coauthVersionMax="44"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AM35" i="10"/>
  <c r="C35" i="10"/>
  <c r="CO34" i="10"/>
  <c r="BW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BE34" i="10" s="1"/>
  <c r="BE35" i="10" s="1"/>
</calcChain>
</file>

<file path=xl/sharedStrings.xml><?xml version="1.0" encoding="utf-8"?>
<sst xmlns="http://schemas.openxmlformats.org/spreadsheetml/2006/main" count="1049" uniqueCount="580">
  <si>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</si>
  <si>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</si>
  <si>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</si>
  <si>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</si>
  <si>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</si>
  <si>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</si>
  <si>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</si>
  <si>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</si>
  <si>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</si>
  <si>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</si>
  <si>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</si>
  <si>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</si>
  <si>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</si>
  <si>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</si>
  <si>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</si>
  <si>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</si>
  <si>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</si>
  <si>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</si>
  <si>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</si>
  <si>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</si>
  <si>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</si>
  <si>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</si>
  <si>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</si>
  <si>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</si>
  <si>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</si>
  <si>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</si>
  <si>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</si>
  <si>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</si>
  <si>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</si>
  <si>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</si>
  <si>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</si>
  <si>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</si>
  <si>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</si>
  <si>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</si>
  <si>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</si>
  <si>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</si>
  <si>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</si>
  <si>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</si>
  <si>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</si>
  <si>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</si>
  <si>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</si>
  <si>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</si>
  <si>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</si>
  <si>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</si>
  <si>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</si>
  <si>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</si>
  <si>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</si>
  <si>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</si>
  <si>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</si>
  <si>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</si>
  <si>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</si>
  <si>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</si>
  <si>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</si>
  <si>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</si>
  <si>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</si>
  <si>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</si>
  <si>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</si>
  <si>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</si>
  <si>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</si>
  <si>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</si>
  <si>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</si>
  <si>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</si>
  <si>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</si>
  <si>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</si>
  <si>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</si>
  <si>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</si>
  <si>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</si>
  <si>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</si>
  <si>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</si>
  <si>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</si>
  <si>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</si>
  <si>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</si>
  <si>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</si>
  <si>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</si>
  <si>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</si>
  <si>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</si>
  <si>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</si>
  <si>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</si>
  <si>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</si>
  <si>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</si>
  <si>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</si>
  <si>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</si>
  <si>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</si>
  <si>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</si>
  <si>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</si>
  <si>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</si>
  <si>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</si>
  <si>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</si>
  <si>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</si>
  <si>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</si>
  <si>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</si>
  <si>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</si>
  <si>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</si>
  <si>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</si>
  <si>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</si>
  <si>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</si>
  <si>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</si>
  <si>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湧別町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</si>
  <si>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</si>
  <si>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</si>
  <si>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</si>
  <si>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</si>
  <si>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</si>
  <si>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</si>
  <si>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</si>
  <si>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</si>
  <si>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</si>
  <si>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</si>
  <si>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</si>
  <si>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</si>
  <si>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</si>
  <si>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</si>
  <si>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</si>
  <si>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</si>
  <si>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</si>
  <si>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</si>
  <si>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</si>
  <si>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</si>
  <si>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</si>
  <si>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</si>
  <si>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</si>
  <si>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</si>
  <si>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</si>
  <si>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</si>
  <si>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</si>
  <si>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</si>
  <si>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</si>
  <si>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</si>
  <si>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</si>
  <si>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</si>
  <si>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</si>
  <si>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</si>
  <si>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</si>
  <si>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</si>
  <si>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</si>
  <si>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</si>
  <si>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</si>
  <si>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</si>
  <si>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</si>
  <si>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</si>
  <si>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</si>
  <si>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</si>
  <si>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</si>
  <si>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</si>
  <si>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</si>
  <si>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</si>
  <si>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</si>
  <si>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</si>
  <si>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</si>
  <si>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</si>
  <si>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</si>
  <si>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</si>
  <si>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</si>
  <si>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</si>
  <si>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</si>
  <si>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</si>
  <si>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</si>
  <si>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</si>
  <si>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</si>
  <si>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</si>
  <si>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</si>
  <si>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</si>
  <si>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</si>
  <si>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</si>
  <si>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</si>
  <si>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</si>
  <si>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</si>
  <si>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</si>
  <si>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</si>
  <si>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</si>
  <si>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</si>
  <si>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</si>
  <si>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</si>
  <si>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</si>
  <si>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</si>
  <si>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</si>
  <si>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</si>
  <si>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</si>
  <si>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</si>
  <si>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</si>
  <si>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</si>
  <si>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</si>
  <si>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</si>
  <si>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</si>
  <si>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</si>
  <si>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</si>
  <si>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</si>
  <si>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</si>
  <si>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</si>
  <si>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</si>
  <si>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</si>
  <si>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</si>
  <si>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</si>
  <si>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</si>
  <si>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</si>
  <si>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</si>
  <si>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</si>
  <si>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</si>
  <si>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</si>
  <si>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</si>
  <si>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</si>
  <si>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</si>
  <si>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</si>
  <si>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</si>
  <si>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</si>
  <si>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</si>
  <si>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</si>
  <si>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</si>
  <si>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</si>
  <si>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</si>
  <si>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</si>
  <si>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</si>
  <si>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</si>
  <si>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</si>
  <si>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北海道湧別町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</si>
  <si>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</si>
  <si>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</si>
  <si>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</si>
  <si>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</si>
  <si>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</si>
  <si>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</si>
  <si>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</si>
  <si>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</si>
  <si>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</si>
  <si>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</si>
  <si>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</si>
  <si>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</si>
  <si>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</si>
  <si>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</si>
  <si>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</si>
  <si>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</si>
  <si>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</si>
  <si>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</si>
  <si>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</si>
  <si>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</si>
  <si>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</si>
  <si>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</si>
  <si>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</si>
  <si>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</si>
  <si>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</si>
  <si>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</si>
  <si>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</si>
  <si>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</si>
  <si>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</si>
  <si>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</si>
  <si>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</si>
  <si>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</si>
  <si>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</si>
  <si>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</si>
  <si>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</si>
  <si>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</si>
  <si>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</si>
  <si>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</si>
  <si>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</si>
  <si>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</si>
  <si>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</si>
  <si>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</si>
  <si>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</si>
  <si>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</si>
  <si>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</si>
  <si>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</si>
  <si>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</si>
  <si>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</si>
  <si>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</si>
  <si>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</si>
  <si>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</si>
  <si>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</si>
  <si>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</si>
  <si>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</si>
  <si>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</si>
  <si>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</si>
  <si>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</si>
  <si>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</si>
  <si>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</si>
  <si>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</si>
  <si>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</si>
  <si>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</si>
  <si>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</si>
  <si>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</si>
  <si>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</si>
  <si>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</si>
  <si>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</si>
  <si>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</si>
  <si>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</si>
  <si>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</si>
  <si>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</si>
  <si>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</si>
  <si>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</si>
  <si>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</si>
  <si>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</si>
  <si>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</si>
  <si>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</si>
  <si>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</si>
  <si>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</si>
  <si>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</si>
  <si>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</si>
  <si>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</si>
  <si>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</si>
  <si>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</si>
  <si>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</si>
  <si>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</si>
  <si>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</si>
  <si>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</si>
  <si>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</si>
  <si>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</si>
  <si>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</si>
  <si>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</si>
  <si>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</si>
  <si>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</si>
  <si>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</si>
  <si>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</si>
  <si>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</si>
  <si>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</si>
  <si>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</si>
  <si>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</si>
  <si>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</si>
  <si>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</si>
  <si>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</si>
  <si>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</si>
  <si>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</si>
  <si>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</si>
  <si>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</si>
  <si>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</si>
  <si>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</si>
  <si>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</si>
  <si>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</si>
  <si>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</si>
  <si>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</si>
  <si>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</si>
  <si>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</si>
  <si>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</si>
  <si>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</si>
  <si>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</si>
  <si>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</si>
  <si>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</si>
  <si>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</si>
  <si>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</si>
  <si>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</si>
  <si>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</si>
  <si>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</si>
  <si>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</si>
  <si>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</si>
  <si>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</si>
  <si>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</si>
  <si>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</si>
  <si>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</si>
  <si>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</si>
  <si>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</si>
  <si>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</si>
  <si>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</si>
  <si>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</si>
  <si>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</si>
  <si>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</si>
  <si>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</si>
  <si>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</si>
  <si>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</si>
  <si>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</si>
  <si>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</si>
  <si>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</si>
  <si>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</si>
  <si>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</si>
  <si>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</si>
  <si>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</si>
  <si>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</si>
  <si>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</si>
  <si>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</si>
  <si>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</si>
  <si>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</si>
  <si>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北海道湧別町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</si>
  <si>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</si>
  <si>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</si>
  <si>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</si>
  <si>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</si>
  <si>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</si>
  <si>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</si>
  <si>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</si>
  <si>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</si>
  <si>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</si>
  <si>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</si>
  <si>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</si>
  <si>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</si>
  <si>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</si>
  <si>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</si>
  <si>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</si>
  <si>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</si>
  <si>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</si>
  <si>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</si>
  <si>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</si>
  <si>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</si>
  <si>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</si>
  <si>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</si>
  <si>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</si>
  <si>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</si>
  <si>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</si>
  <si>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</si>
  <si>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</si>
  <si>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</si>
  <si>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</si>
  <si>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</si>
  <si>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</si>
  <si>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</si>
  <si>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</si>
  <si>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</si>
  <si>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</si>
  <si>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</si>
  <si>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</si>
  <si>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</si>
  <si>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</si>
  <si>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</si>
  <si>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</si>
  <si>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</si>
  <si>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</si>
  <si>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</si>
  <si>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</si>
  <si>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</si>
  <si>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</si>
  <si>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</si>
  <si>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</si>
  <si>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</si>
  <si>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</si>
  <si>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</si>
  <si>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</si>
  <si>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</si>
  <si>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</si>
  <si>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</si>
  <si>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</si>
  <si>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</si>
  <si>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</si>
  <si>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</si>
  <si>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</si>
  <si>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</si>
  <si>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</si>
  <si>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</si>
  <si>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</si>
  <si>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</si>
  <si>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</si>
  <si>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</si>
  <si>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</si>
  <si>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</si>
  <si>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</si>
  <si>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</si>
  <si>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</si>
  <si>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</si>
  <si>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</si>
  <si>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</si>
  <si>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</si>
  <si>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</si>
  <si>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</si>
  <si>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</si>
  <si>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</si>
  <si>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</si>
  <si>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</si>
  <si>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</si>
  <si>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</si>
  <si>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</si>
  <si>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</si>
  <si>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</si>
  <si>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</si>
  <si>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</si>
  <si>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</si>
  <si>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</si>
  <si>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</si>
  <si>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</si>
  <si>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</si>
  <si>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</si>
  <si>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</si>
  <si>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</si>
  <si>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</si>
  <si>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</si>
  <si>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</si>
  <si>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</si>
  <si>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</si>
  <si>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</si>
  <si>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</si>
  <si>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</si>
  <si>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</si>
  <si>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</si>
  <si>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</si>
  <si>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</si>
  <si>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</si>
  <si>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</si>
  <si>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</si>
  <si>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</si>
  <si>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</si>
  <si>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</si>
  <si>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</si>
  <si>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</si>
  <si>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</si>
  <si>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</si>
  <si>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</si>
  <si>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</si>
  <si>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</si>
  <si>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</si>
  <si>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</si>
  <si>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</si>
  <si>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</si>
  <si>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</si>
  <si>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</si>
  <si>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</si>
  <si>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</si>
  <si>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</si>
  <si>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</si>
  <si>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</si>
  <si>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</si>
  <si>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</si>
  <si>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</si>
  <si>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</si>
  <si>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</si>
  <si>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</si>
  <si>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</si>
  <si>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</si>
  <si>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</si>
  <si>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</si>
  <si>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</si>
  <si>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</si>
  <si>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</si>
  <si>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</si>
  <si>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</si>
  <si>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</si>
  <si>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</si>
  <si>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</si>
  <si>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</si>
  <si>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</si>
  <si>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</si>
  <si>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</si>
  <si>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</si>
  <si>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</si>
  <si>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</si>
  <si>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</si>
  <si>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</si>
  <si>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</si>
  <si>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</si>
  <si>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</si>
  <si>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</si>
  <si>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</si>
  <si>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</si>
  <si>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</si>
  <si>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</si>
  <si>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</si>
  <si>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</si>
  <si>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</si>
  <si>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</si>
  <si>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</si>
  <si>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</si>
  <si>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</si>
  <si>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</si>
  <si>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</si>
  <si>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</si>
  <si>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</si>
  <si>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</si>
  <si>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</si>
  <si>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</si>
  <si>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</si>
  <si>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</si>
  <si>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</si>
  <si>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2.87</t>
  </si>
  <si>
    <t>▲ 0.50</t>
  </si>
  <si>
    <t>一般会計</t>
  </si>
  <si>
    <t>水道事業会計</t>
  </si>
  <si>
    <t>介護保険特別会計</t>
  </si>
  <si>
    <t>国民健康保険特別会計</t>
  </si>
  <si>
    <t>下水道事業特別会計</t>
  </si>
  <si>
    <t>簡易水道事業特別会計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</si>
  <si>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</si>
  <si>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</si>
  <si>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</si>
  <si>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</si>
  <si>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</si>
  <si>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</si>
  <si>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</si>
  <si>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</si>
  <si>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</si>
  <si>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旧国鉄代替輸送確保基金</t>
    <rPh sb="0" eb="1">
      <t>キュウ</t>
    </rPh>
    <rPh sb="1" eb="3">
      <t>コクテツ</t>
    </rPh>
    <rPh sb="3" eb="5">
      <t>ダイタイ</t>
    </rPh>
    <rPh sb="5" eb="7">
      <t>ユソウ</t>
    </rPh>
    <rPh sb="7" eb="9">
      <t>カクホ</t>
    </rPh>
    <rPh sb="9" eb="11">
      <t>キキン</t>
    </rPh>
    <phoneticPr fontId="19"/>
  </si>
  <si>
    <t>ふるさと創生基金</t>
    <rPh sb="4" eb="6">
      <t>ソウセイ</t>
    </rPh>
    <rPh sb="6" eb="8">
      <t>キキン</t>
    </rPh>
    <phoneticPr fontId="19"/>
  </si>
  <si>
    <t>地域福祉基金</t>
    <rPh sb="0" eb="2">
      <t>チイキ</t>
    </rPh>
    <rPh sb="2" eb="4">
      <t>フクシ</t>
    </rPh>
    <rPh sb="4" eb="6">
      <t>キキン</t>
    </rPh>
    <phoneticPr fontId="19"/>
  </si>
  <si>
    <t>公共施設整備基金</t>
    <rPh sb="0" eb="2">
      <t>コウキョウ</t>
    </rPh>
    <rPh sb="2" eb="4">
      <t>シセツ</t>
    </rPh>
    <rPh sb="4" eb="6">
      <t>セイビ</t>
    </rPh>
    <rPh sb="6" eb="8">
      <t>キキン</t>
    </rPh>
    <phoneticPr fontId="19"/>
  </si>
  <si>
    <t>畑地かんがい排水施設整備基金</t>
    <rPh sb="0" eb="2">
      <t>ハタチ</t>
    </rPh>
    <rPh sb="6" eb="8">
      <t>ハイスイ</t>
    </rPh>
    <rPh sb="8" eb="10">
      <t>シセツ</t>
    </rPh>
    <rPh sb="10" eb="12">
      <t>セイビ</t>
    </rPh>
    <rPh sb="12" eb="14">
      <t>キキン</t>
    </rPh>
    <phoneticPr fontId="19"/>
  </si>
  <si>
    <t>遠軽地区広域組合</t>
    <rPh sb="0" eb="2">
      <t>エンガル</t>
    </rPh>
    <rPh sb="2" eb="4">
      <t>チク</t>
    </rPh>
    <rPh sb="4" eb="6">
      <t>コウイキ</t>
    </rPh>
    <rPh sb="6" eb="8">
      <t>クミアイ</t>
    </rPh>
    <phoneticPr fontId="2"/>
  </si>
  <si>
    <t>網走地方教育研修センター</t>
    <rPh sb="0" eb="2">
      <t>アバシリ</t>
    </rPh>
    <rPh sb="2" eb="4">
      <t>チホウ</t>
    </rPh>
    <rPh sb="4" eb="6">
      <t>キョウイク</t>
    </rPh>
    <rPh sb="6" eb="8">
      <t>ケンシュウ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</si>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</sst>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FEDF-4253-8D1D-43A2EE0EDC8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203791</c:v>
                </c:pt>
                <c:pt idx="1">
                  <c:v>199054</c:v>
                </c:pt>
                <c:pt idx="2">
                  <c:v>291361</c:v>
                </c:pt>
                <c:pt idx="3">
                  <c:v>197643</c:v>
                </c:pt>
                <c:pt idx="4">
                  <c:v>228815</c:v>
                </c:pt>
              </c:numCache>
            </c:numRef>
          </c:val>
          <c:smooth val="0"/>
          <c:extLst>
            <c:ext xmlns:c16="http://schemas.microsoft.com/office/drawing/2014/chart" uri="{C3380CC4-5D6E-409C-BE32-E72D297353CC}">
              <c16:uniqueId val="{00000001-FEDF-4253-8D1D-43A2EE0EDC8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7.72</c:v>
                </c:pt>
                <c:pt idx="1">
                  <c:v>7.28</c:v>
                </c:pt>
                <c:pt idx="2">
                  <c:v>7.52</c:v>
                </c:pt>
                <c:pt idx="3">
                  <c:v>6.98</c:v>
                </c:pt>
                <c:pt idx="4">
                  <c:v>6.46</c:v>
                </c:pt>
              </c:numCache>
            </c:numRef>
          </c:val>
          <c:extLst>
            <c:ext xmlns:c16="http://schemas.microsoft.com/office/drawing/2014/chart" uri="{C3380CC4-5D6E-409C-BE32-E72D297353CC}">
              <c16:uniqueId val="{00000000-0405-4BC8-92A9-BD94AC48494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67.739999999999995</c:v>
                </c:pt>
                <c:pt idx="1">
                  <c:v>70.06</c:v>
                </c:pt>
                <c:pt idx="2">
                  <c:v>73.14</c:v>
                </c:pt>
                <c:pt idx="3">
                  <c:v>75.98</c:v>
                </c:pt>
                <c:pt idx="4">
                  <c:v>77.67</c:v>
                </c:pt>
              </c:numCache>
            </c:numRef>
          </c:val>
          <c:extLst>
            <c:ext xmlns:c16="http://schemas.microsoft.com/office/drawing/2014/chart" uri="{C3380CC4-5D6E-409C-BE32-E72D297353CC}">
              <c16:uniqueId val="{00000001-0405-4BC8-92A9-BD94AC48494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6.18</c:v>
                </c:pt>
                <c:pt idx="1">
                  <c:v>-2.87</c:v>
                </c:pt>
                <c:pt idx="2">
                  <c:v>1.6</c:v>
                </c:pt>
                <c:pt idx="3">
                  <c:v>-0.5</c:v>
                </c:pt>
                <c:pt idx="4">
                  <c:v>0.27</c:v>
                </c:pt>
              </c:numCache>
            </c:numRef>
          </c:val>
          <c:smooth val="0"/>
          <c:extLst>
            <c:ext xmlns:c16="http://schemas.microsoft.com/office/drawing/2014/chart" uri="{C3380CC4-5D6E-409C-BE32-E72D297353CC}">
              <c16:uniqueId val="{00000002-0405-4BC8-92A9-BD94AC48494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3D2-4342-B049-4C9FF20F026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3D2-4342-B049-4C9FF20F026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3D2-4342-B049-4C9FF20F026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c:v>
                </c:pt>
                <c:pt idx="4">
                  <c:v>#N/A</c:v>
                </c:pt>
                <c:pt idx="5">
                  <c:v>0.04</c:v>
                </c:pt>
                <c:pt idx="6">
                  <c:v>#N/A</c:v>
                </c:pt>
                <c:pt idx="7">
                  <c:v>0</c:v>
                </c:pt>
                <c:pt idx="8">
                  <c:v>#N/A</c:v>
                </c:pt>
                <c:pt idx="9">
                  <c:v>0</c:v>
                </c:pt>
              </c:numCache>
            </c:numRef>
          </c:val>
          <c:extLst>
            <c:ext xmlns:c16="http://schemas.microsoft.com/office/drawing/2014/chart" uri="{C3380CC4-5D6E-409C-BE32-E72D297353CC}">
              <c16:uniqueId val="{00000003-43D2-4342-B049-4C9FF20F026A}"/>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4-43D2-4342-B049-4C9FF20F026A}"/>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0.05</c:v>
                </c:pt>
                <c:pt idx="8">
                  <c:v>#N/A</c:v>
                </c:pt>
                <c:pt idx="9">
                  <c:v>0.01</c:v>
                </c:pt>
              </c:numCache>
            </c:numRef>
          </c:val>
          <c:extLst>
            <c:ext xmlns:c16="http://schemas.microsoft.com/office/drawing/2014/chart" uri="{C3380CC4-5D6E-409C-BE32-E72D297353CC}">
              <c16:uniqueId val="{00000005-43D2-4342-B049-4C9FF20F026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1.1100000000000001</c:v>
                </c:pt>
                <c:pt idx="2">
                  <c:v>#N/A</c:v>
                </c:pt>
                <c:pt idx="3">
                  <c:v>0.66</c:v>
                </c:pt>
                <c:pt idx="4">
                  <c:v>#N/A</c:v>
                </c:pt>
                <c:pt idx="5">
                  <c:v>2.61</c:v>
                </c:pt>
                <c:pt idx="6">
                  <c:v>#N/A</c:v>
                </c:pt>
                <c:pt idx="7">
                  <c:v>0.12</c:v>
                </c:pt>
                <c:pt idx="8">
                  <c:v>#N/A</c:v>
                </c:pt>
                <c:pt idx="9">
                  <c:v>0.16</c:v>
                </c:pt>
              </c:numCache>
            </c:numRef>
          </c:val>
          <c:extLst>
            <c:ext xmlns:c16="http://schemas.microsoft.com/office/drawing/2014/chart" uri="{C3380CC4-5D6E-409C-BE32-E72D297353CC}">
              <c16:uniqueId val="{00000006-43D2-4342-B049-4C9FF20F026A}"/>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0.49</c:v>
                </c:pt>
                <c:pt idx="2">
                  <c:v>#N/A</c:v>
                </c:pt>
                <c:pt idx="3">
                  <c:v>0.38</c:v>
                </c:pt>
                <c:pt idx="4">
                  <c:v>#N/A</c:v>
                </c:pt>
                <c:pt idx="5">
                  <c:v>0.54</c:v>
                </c:pt>
                <c:pt idx="6">
                  <c:v>#N/A</c:v>
                </c:pt>
                <c:pt idx="7">
                  <c:v>0.81</c:v>
                </c:pt>
                <c:pt idx="8">
                  <c:v>#N/A</c:v>
                </c:pt>
                <c:pt idx="9">
                  <c:v>0.42</c:v>
                </c:pt>
              </c:numCache>
            </c:numRef>
          </c:val>
          <c:extLst>
            <c:ext xmlns:c16="http://schemas.microsoft.com/office/drawing/2014/chart" uri="{C3380CC4-5D6E-409C-BE32-E72D297353CC}">
              <c16:uniqueId val="{00000007-43D2-4342-B049-4C9FF20F026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1.59</c:v>
                </c:pt>
                <c:pt idx="2">
                  <c:v>#N/A</c:v>
                </c:pt>
                <c:pt idx="3">
                  <c:v>1.98</c:v>
                </c:pt>
                <c:pt idx="4">
                  <c:v>#N/A</c:v>
                </c:pt>
                <c:pt idx="5">
                  <c:v>2.52</c:v>
                </c:pt>
                <c:pt idx="6">
                  <c:v>#N/A</c:v>
                </c:pt>
                <c:pt idx="7">
                  <c:v>3.89</c:v>
                </c:pt>
                <c:pt idx="8">
                  <c:v>#N/A</c:v>
                </c:pt>
                <c:pt idx="9">
                  <c:v>4.8899999999999997</c:v>
                </c:pt>
              </c:numCache>
            </c:numRef>
          </c:val>
          <c:extLst>
            <c:ext xmlns:c16="http://schemas.microsoft.com/office/drawing/2014/chart" uri="{C3380CC4-5D6E-409C-BE32-E72D297353CC}">
              <c16:uniqueId val="{00000008-43D2-4342-B049-4C9FF20F026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7.71</c:v>
                </c:pt>
                <c:pt idx="2">
                  <c:v>#N/A</c:v>
                </c:pt>
                <c:pt idx="3">
                  <c:v>7.28</c:v>
                </c:pt>
                <c:pt idx="4">
                  <c:v>#N/A</c:v>
                </c:pt>
                <c:pt idx="5">
                  <c:v>7.52</c:v>
                </c:pt>
                <c:pt idx="6">
                  <c:v>#N/A</c:v>
                </c:pt>
                <c:pt idx="7">
                  <c:v>6.98</c:v>
                </c:pt>
                <c:pt idx="8">
                  <c:v>#N/A</c:v>
                </c:pt>
                <c:pt idx="9">
                  <c:v>6.46</c:v>
                </c:pt>
              </c:numCache>
            </c:numRef>
          </c:val>
          <c:extLst>
            <c:ext xmlns:c16="http://schemas.microsoft.com/office/drawing/2014/chart" uri="{C3380CC4-5D6E-409C-BE32-E72D297353CC}">
              <c16:uniqueId val="{00000009-43D2-4342-B049-4C9FF20F026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892</c:v>
                </c:pt>
                <c:pt idx="5">
                  <c:v>916</c:v>
                </c:pt>
                <c:pt idx="8">
                  <c:v>930</c:v>
                </c:pt>
                <c:pt idx="11">
                  <c:v>898</c:v>
                </c:pt>
                <c:pt idx="14">
                  <c:v>883</c:v>
                </c:pt>
              </c:numCache>
            </c:numRef>
          </c:val>
          <c:extLst>
            <c:ext xmlns:c16="http://schemas.microsoft.com/office/drawing/2014/chart" uri="{C3380CC4-5D6E-409C-BE32-E72D297353CC}">
              <c16:uniqueId val="{00000000-A5E2-4584-81A0-E4A99796175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A5E2-4584-81A0-E4A99796175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20</c:v>
                </c:pt>
                <c:pt idx="3">
                  <c:v>17</c:v>
                </c:pt>
                <c:pt idx="6">
                  <c:v>15</c:v>
                </c:pt>
                <c:pt idx="9">
                  <c:v>19</c:v>
                </c:pt>
                <c:pt idx="12">
                  <c:v>17</c:v>
                </c:pt>
              </c:numCache>
            </c:numRef>
          </c:val>
          <c:extLst>
            <c:ext xmlns:c16="http://schemas.microsoft.com/office/drawing/2014/chart" uri="{C3380CC4-5D6E-409C-BE32-E72D297353CC}">
              <c16:uniqueId val="{00000002-A5E2-4584-81A0-E4A99796175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25</c:v>
                </c:pt>
                <c:pt idx="3">
                  <c:v>22</c:v>
                </c:pt>
                <c:pt idx="6">
                  <c:v>22</c:v>
                </c:pt>
                <c:pt idx="9">
                  <c:v>23</c:v>
                </c:pt>
                <c:pt idx="12">
                  <c:v>16</c:v>
                </c:pt>
              </c:numCache>
            </c:numRef>
          </c:val>
          <c:extLst>
            <c:ext xmlns:c16="http://schemas.microsoft.com/office/drawing/2014/chart" uri="{C3380CC4-5D6E-409C-BE32-E72D297353CC}">
              <c16:uniqueId val="{00000003-A5E2-4584-81A0-E4A99796175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176</c:v>
                </c:pt>
                <c:pt idx="3">
                  <c:v>171</c:v>
                </c:pt>
                <c:pt idx="6">
                  <c:v>150</c:v>
                </c:pt>
                <c:pt idx="9">
                  <c:v>139</c:v>
                </c:pt>
                <c:pt idx="12">
                  <c:v>136</c:v>
                </c:pt>
              </c:numCache>
            </c:numRef>
          </c:val>
          <c:extLst>
            <c:ext xmlns:c16="http://schemas.microsoft.com/office/drawing/2014/chart" uri="{C3380CC4-5D6E-409C-BE32-E72D297353CC}">
              <c16:uniqueId val="{00000004-A5E2-4584-81A0-E4A99796175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5E2-4584-81A0-E4A99796175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5E2-4584-81A0-E4A99796175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982</c:v>
                </c:pt>
                <c:pt idx="3">
                  <c:v>1000</c:v>
                </c:pt>
                <c:pt idx="6">
                  <c:v>1014</c:v>
                </c:pt>
                <c:pt idx="9">
                  <c:v>978</c:v>
                </c:pt>
                <c:pt idx="12">
                  <c:v>978</c:v>
                </c:pt>
              </c:numCache>
            </c:numRef>
          </c:val>
          <c:extLst>
            <c:ext xmlns:c16="http://schemas.microsoft.com/office/drawing/2014/chart" uri="{C3380CC4-5D6E-409C-BE32-E72D297353CC}">
              <c16:uniqueId val="{00000007-A5E2-4584-81A0-E4A99796175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312</c:v>
                </c:pt>
                <c:pt idx="2">
                  <c:v>#N/A</c:v>
                </c:pt>
                <c:pt idx="3">
                  <c:v>#N/A</c:v>
                </c:pt>
                <c:pt idx="4">
                  <c:v>294</c:v>
                </c:pt>
                <c:pt idx="5">
                  <c:v>#N/A</c:v>
                </c:pt>
                <c:pt idx="6">
                  <c:v>#N/A</c:v>
                </c:pt>
                <c:pt idx="7">
                  <c:v>271</c:v>
                </c:pt>
                <c:pt idx="8">
                  <c:v>#N/A</c:v>
                </c:pt>
                <c:pt idx="9">
                  <c:v>#N/A</c:v>
                </c:pt>
                <c:pt idx="10">
                  <c:v>261</c:v>
                </c:pt>
                <c:pt idx="11">
                  <c:v>#N/A</c:v>
                </c:pt>
                <c:pt idx="12">
                  <c:v>#N/A</c:v>
                </c:pt>
                <c:pt idx="13">
                  <c:v>264</c:v>
                </c:pt>
                <c:pt idx="14">
                  <c:v>#N/A</c:v>
                </c:pt>
              </c:numCache>
            </c:numRef>
          </c:val>
          <c:smooth val="0"/>
          <c:extLst>
            <c:ext xmlns:c16="http://schemas.microsoft.com/office/drawing/2014/chart" uri="{C3380CC4-5D6E-409C-BE32-E72D297353CC}">
              <c16:uniqueId val="{00000008-A5E2-4584-81A0-E4A99796175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8257</c:v>
                </c:pt>
                <c:pt idx="5">
                  <c:v>8175</c:v>
                </c:pt>
                <c:pt idx="8">
                  <c:v>8837</c:v>
                </c:pt>
                <c:pt idx="11">
                  <c:v>8784</c:v>
                </c:pt>
                <c:pt idx="14">
                  <c:v>8616</c:v>
                </c:pt>
              </c:numCache>
            </c:numRef>
          </c:val>
          <c:extLst>
            <c:ext xmlns:c16="http://schemas.microsoft.com/office/drawing/2014/chart" uri="{C3380CC4-5D6E-409C-BE32-E72D297353CC}">
              <c16:uniqueId val="{00000000-8A80-4EBD-91BA-3E728B3FAB9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428</c:v>
                </c:pt>
                <c:pt idx="5">
                  <c:v>377</c:v>
                </c:pt>
                <c:pt idx="8">
                  <c:v>339</c:v>
                </c:pt>
                <c:pt idx="11">
                  <c:v>343</c:v>
                </c:pt>
                <c:pt idx="14">
                  <c:v>406</c:v>
                </c:pt>
              </c:numCache>
            </c:numRef>
          </c:val>
          <c:extLst>
            <c:ext xmlns:c16="http://schemas.microsoft.com/office/drawing/2014/chart" uri="{C3380CC4-5D6E-409C-BE32-E72D297353CC}">
              <c16:uniqueId val="{00000001-8A80-4EBD-91BA-3E728B3FAB9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7528</c:v>
                </c:pt>
                <c:pt idx="5">
                  <c:v>7269</c:v>
                </c:pt>
                <c:pt idx="8">
                  <c:v>7288</c:v>
                </c:pt>
                <c:pt idx="11">
                  <c:v>7230</c:v>
                </c:pt>
                <c:pt idx="14">
                  <c:v>7351</c:v>
                </c:pt>
              </c:numCache>
            </c:numRef>
          </c:val>
          <c:extLst>
            <c:ext xmlns:c16="http://schemas.microsoft.com/office/drawing/2014/chart" uri="{C3380CC4-5D6E-409C-BE32-E72D297353CC}">
              <c16:uniqueId val="{00000002-8A80-4EBD-91BA-3E728B3FAB9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A80-4EBD-91BA-3E728B3FAB9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A80-4EBD-91BA-3E728B3FAB9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A80-4EBD-91BA-3E728B3FAB9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1431</c:v>
                </c:pt>
                <c:pt idx="3">
                  <c:v>1384</c:v>
                </c:pt>
                <c:pt idx="6">
                  <c:v>1357</c:v>
                </c:pt>
                <c:pt idx="9">
                  <c:v>1345</c:v>
                </c:pt>
                <c:pt idx="12">
                  <c:v>1346</c:v>
                </c:pt>
              </c:numCache>
            </c:numRef>
          </c:val>
          <c:extLst>
            <c:ext xmlns:c16="http://schemas.microsoft.com/office/drawing/2014/chart" uri="{C3380CC4-5D6E-409C-BE32-E72D297353CC}">
              <c16:uniqueId val="{00000006-8A80-4EBD-91BA-3E728B3FAB9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114</c:v>
                </c:pt>
                <c:pt idx="3">
                  <c:v>88</c:v>
                </c:pt>
                <c:pt idx="6">
                  <c:v>62</c:v>
                </c:pt>
                <c:pt idx="9">
                  <c:v>36</c:v>
                </c:pt>
                <c:pt idx="12">
                  <c:v>17</c:v>
                </c:pt>
              </c:numCache>
            </c:numRef>
          </c:val>
          <c:extLst>
            <c:ext xmlns:c16="http://schemas.microsoft.com/office/drawing/2014/chart" uri="{C3380CC4-5D6E-409C-BE32-E72D297353CC}">
              <c16:uniqueId val="{00000007-8A80-4EBD-91BA-3E728B3FAB9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1864</c:v>
                </c:pt>
                <c:pt idx="3">
                  <c:v>1811</c:v>
                </c:pt>
                <c:pt idx="6">
                  <c:v>1798</c:v>
                </c:pt>
                <c:pt idx="9">
                  <c:v>1819</c:v>
                </c:pt>
                <c:pt idx="12">
                  <c:v>1663</c:v>
                </c:pt>
              </c:numCache>
            </c:numRef>
          </c:val>
          <c:extLst>
            <c:ext xmlns:c16="http://schemas.microsoft.com/office/drawing/2014/chart" uri="{C3380CC4-5D6E-409C-BE32-E72D297353CC}">
              <c16:uniqueId val="{00000008-8A80-4EBD-91BA-3E728B3FAB9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27</c:v>
                </c:pt>
                <c:pt idx="3">
                  <c:v>17</c:v>
                </c:pt>
                <c:pt idx="6">
                  <c:v>8</c:v>
                </c:pt>
                <c:pt idx="9">
                  <c:v>2</c:v>
                </c:pt>
                <c:pt idx="12">
                  <c:v>253</c:v>
                </c:pt>
              </c:numCache>
            </c:numRef>
          </c:val>
          <c:extLst>
            <c:ext xmlns:c16="http://schemas.microsoft.com/office/drawing/2014/chart" uri="{C3380CC4-5D6E-409C-BE32-E72D297353CC}">
              <c16:uniqueId val="{00000009-8A80-4EBD-91BA-3E728B3FAB9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9799</c:v>
                </c:pt>
                <c:pt idx="3">
                  <c:v>9740</c:v>
                </c:pt>
                <c:pt idx="6">
                  <c:v>10423</c:v>
                </c:pt>
                <c:pt idx="9">
                  <c:v>10359</c:v>
                </c:pt>
                <c:pt idx="12">
                  <c:v>10381</c:v>
                </c:pt>
              </c:numCache>
            </c:numRef>
          </c:val>
          <c:extLst>
            <c:ext xmlns:c16="http://schemas.microsoft.com/office/drawing/2014/chart" uri="{C3380CC4-5D6E-409C-BE32-E72D297353CC}">
              <c16:uniqueId val="{0000000A-8A80-4EBD-91BA-3E728B3FAB9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A80-4EBD-91BA-3E728B3FAB9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3855</c:v>
                </c:pt>
                <c:pt idx="1">
                  <c:v>3871</c:v>
                </c:pt>
                <c:pt idx="2">
                  <c:v>3914</c:v>
                </c:pt>
              </c:numCache>
            </c:numRef>
          </c:val>
          <c:extLst>
            <c:ext xmlns:c16="http://schemas.microsoft.com/office/drawing/2014/chart" uri="{C3380CC4-5D6E-409C-BE32-E72D297353CC}">
              <c16:uniqueId val="{00000000-1922-44EC-BBD0-93BE70DB515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944</c:v>
                </c:pt>
                <c:pt idx="1">
                  <c:v>945</c:v>
                </c:pt>
                <c:pt idx="2">
                  <c:v>945</c:v>
                </c:pt>
              </c:numCache>
            </c:numRef>
          </c:val>
          <c:extLst>
            <c:ext xmlns:c16="http://schemas.microsoft.com/office/drawing/2014/chart" uri="{C3380CC4-5D6E-409C-BE32-E72D297353CC}">
              <c16:uniqueId val="{00000001-1922-44EC-BBD0-93BE70DB515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2254</c:v>
                </c:pt>
                <c:pt idx="1">
                  <c:v>2089</c:v>
                </c:pt>
                <c:pt idx="2">
                  <c:v>2139</c:v>
                </c:pt>
              </c:numCache>
            </c:numRef>
          </c:val>
          <c:extLst>
            <c:ext xmlns:c16="http://schemas.microsoft.com/office/drawing/2014/chart" uri="{C3380CC4-5D6E-409C-BE32-E72D297353CC}">
              <c16:uniqueId val="{00000002-1922-44EC-BBD0-93BE70DB515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北海道湧別町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構造の大きな変化は見られないが、今後も交付税措置のある起債の借入など計画的な借入により、元利償還金の抑制に努める。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北海道湧別町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充当可能基金の確保等により将来負担比率は発生していない。今後も計画的な基金への積立や地方債発行の抑制を行い、健全財政の維持に努める。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北海道湧別町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財政調整金が収支調整額により増、また、特定目的基金例年に比べ繰入額が少なかったことから、全体で増となっている。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後年次の財源不足に備え、極力、残高を減少させないよう事務事業の見直し、公共施設の統廃合等、経費の節減を図る。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・地域福祉：在宅福祉の向上、健康及び生きがいづくりの推進、その他の地域福祉の推進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・公共施設整備：公共施設の整備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・スポーツ、文化振興：団体への助成経費、施設及び設備の整備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ふるさと納税の増に伴うふるさと応援基金の増による。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後年次の負担に備え、目的に沿った事業への繰入のほか、現在高を確保していく。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財源収支調整により増減を繰り返しており、令和元年度は若干の増となっている。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後年次の財源不足に備え、極力、残高を減少させないよう事務事業の見直し、公共施設の統廃合等、経費の節減を図る。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特段の繰入する事由が発生していないため、また、積立も利息分のみ行っているだけなので、増減していない。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後年次に備え、現在高を確保していく。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北海道湧別町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8,664
8,489
505.79
8,697,508
8,357,433
325,602
5,039,657
10,381,076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人口の減少や高齢化が進んでいるが、産業構造等に変動はなく、財政基盤も大きな変化はない。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月に行った市町村合併により、退職者不補充等による人件費削減、投資的経費の抑制など歳出削減に取り組み、財政基盤の強化を図る。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68439</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40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68439</xdr:rowOff>
    </xdr:from>
    <xdr:to>
      <xdr:col>19</xdr:col>
      <xdr:colOff>133350</xdr:colOff>
      <xdr:row>43</xdr:row>
      <xdr:rowOff>81845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81845</xdr:rowOff>
    </xdr:from>
    <xdr:to>
      <xdr:col>15</xdr:col>
      <xdr:colOff>82550</xdr:colOff>
      <xdr:row>43</xdr:row>
      <xdr:rowOff>81845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5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81845</xdr:rowOff>
    </xdr:from>
    <xdr:to>
      <xdr:col>11</xdr:col>
      <xdr:colOff>31750</xdr:colOff>
      <xdr:row>43</xdr:row>
      <xdr:rowOff>95250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129416</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142822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17639</xdr:rowOff>
    </xdr:from>
    <xdr:to>
      <xdr:col>23</xdr:col>
      <xdr:colOff>184150</xdr:colOff>
      <xdr:row>43</xdr:row>
      <xdr:rowOff>119239</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161166</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17639</xdr:rowOff>
    </xdr:from>
    <xdr:to>
      <xdr:col>19</xdr:col>
      <xdr:colOff>184150</xdr:colOff>
      <xdr:row>43</xdr:row>
      <xdr:rowOff>119239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104016</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31045</xdr:rowOff>
    </xdr:from>
    <xdr:to>
      <xdr:col>15</xdr:col>
      <xdr:colOff>133350</xdr:colOff>
      <xdr:row>43</xdr:row>
      <xdr:rowOff>132645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117422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31045</xdr:rowOff>
    </xdr:from>
    <xdr:to>
      <xdr:col>11</xdr:col>
      <xdr:colOff>82550</xdr:colOff>
      <xdr:row>43</xdr:row>
      <xdr:rowOff>132645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117422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類似団体の平均を下回っているが、維持補修費、扶助費等の増加による比率の上昇が見込まれる。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事務事業の見直しを進め、経常経費の削減に努める。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109728</xdr:rowOff>
    </xdr:from>
    <xdr:to>
      <xdr:col>23</xdr:col>
      <xdr:colOff>133350</xdr:colOff>
      <xdr:row>61</xdr:row>
      <xdr:rowOff>148336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56817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64533</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65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119380</xdr:rowOff>
    </xdr:from>
    <xdr:to>
      <xdr:col>19</xdr:col>
      <xdr:colOff>133350</xdr:colOff>
      <xdr:row>61</xdr:row>
      <xdr:rowOff>148336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57783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109728</xdr:rowOff>
    </xdr:from>
    <xdr:to>
      <xdr:col>15</xdr:col>
      <xdr:colOff>82550</xdr:colOff>
      <xdr:row>61</xdr:row>
      <xdr:rowOff>119380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56817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141224</xdr:rowOff>
    </xdr:from>
    <xdr:to>
      <xdr:col>11</xdr:col>
      <xdr:colOff>31750</xdr:colOff>
      <xdr:row>61</xdr:row>
      <xdr:rowOff>109728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428224"/>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70375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58928</xdr:rowOff>
    </xdr:from>
    <xdr:to>
      <xdr:col>23</xdr:col>
      <xdr:colOff>184150</xdr:colOff>
      <xdr:row>61</xdr:row>
      <xdr:rowOff>160528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75455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36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97536</xdr:rowOff>
    </xdr:from>
    <xdr:to>
      <xdr:col>19</xdr:col>
      <xdr:colOff>184150</xdr:colOff>
      <xdr:row>62</xdr:row>
      <xdr:rowOff>27686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37863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32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68580</xdr:rowOff>
    </xdr:from>
    <xdr:to>
      <xdr:col>15</xdr:col>
      <xdr:colOff>133350</xdr:colOff>
      <xdr:row>61</xdr:row>
      <xdr:rowOff>170180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8907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58928</xdr:rowOff>
    </xdr:from>
    <xdr:to>
      <xdr:col>11</xdr:col>
      <xdr:colOff>82550</xdr:colOff>
      <xdr:row>61</xdr:row>
      <xdr:rowOff>160528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170705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90424</xdr:rowOff>
    </xdr:from>
    <xdr:to>
      <xdr:col>7</xdr:col>
      <xdr:colOff>31750</xdr:colOff>
      <xdr:row>61</xdr:row>
      <xdr:rowOff>20574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30751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[309,075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物件費及び維持補修費の合計額の人口ひとり当たりの金額が類似団体平均を上回っている。物件費、維持補修費では施設維持管理経費が占めるウエイトが大きくなっているので、これの抑制に努めるとともに、前述のとおり適切な定数管理により人件費削減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33159</xdr:rowOff>
    </xdr:from>
    <xdr:to>
      <xdr:col>23</xdr:col>
      <xdr:colOff>133350</xdr:colOff>
      <xdr:row>84</xdr:row>
      <xdr:rowOff>62126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434959"/>
          <a:ext cx="838200" cy="2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154441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1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33159</xdr:rowOff>
    </xdr:from>
    <xdr:to>
      <xdr:col>19</xdr:col>
      <xdr:colOff>133350</xdr:colOff>
      <xdr:row>84</xdr:row>
      <xdr:rowOff>44087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4434959"/>
          <a:ext cx="889000" cy="1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44401</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0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43287</xdr:rowOff>
    </xdr:from>
    <xdr:to>
      <xdr:col>15</xdr:col>
      <xdr:colOff>82550</xdr:colOff>
      <xdr:row>84</xdr:row>
      <xdr:rowOff>44087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445087"/>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23581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8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166915</xdr:rowOff>
    </xdr:from>
    <xdr:to>
      <xdr:col>11</xdr:col>
      <xdr:colOff>31750</xdr:colOff>
      <xdr:row>84</xdr:row>
      <xdr:rowOff>43287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397265"/>
          <a:ext cx="889000" cy="4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158084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4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126277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11326</xdr:rowOff>
    </xdr:from>
    <xdr:to>
      <xdr:col>23</xdr:col>
      <xdr:colOff>184150</xdr:colOff>
      <xdr:row>84</xdr:row>
      <xdr:rowOff>112926</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41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154853</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38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153809</xdr:rowOff>
    </xdr:from>
    <xdr:to>
      <xdr:col>19</xdr:col>
      <xdr:colOff>184150</xdr:colOff>
      <xdr:row>84</xdr:row>
      <xdr:rowOff>83959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38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68736</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470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164737</xdr:rowOff>
    </xdr:from>
    <xdr:to>
      <xdr:col>15</xdr:col>
      <xdr:colOff>133350</xdr:colOff>
      <xdr:row>84</xdr:row>
      <xdr:rowOff>94887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39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79664</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481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163937</xdr:rowOff>
    </xdr:from>
    <xdr:to>
      <xdr:col>11</xdr:col>
      <xdr:colOff>82550</xdr:colOff>
      <xdr:row>84</xdr:row>
      <xdr:rowOff>94087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39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78864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48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116115</xdr:rowOff>
    </xdr:from>
    <xdr:to>
      <xdr:col>7</xdr:col>
      <xdr:colOff>31750</xdr:colOff>
      <xdr:row>84</xdr:row>
      <xdr:rowOff>46265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34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31042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43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類似団体と同率となっている。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これまで特殊勤務手当の全廃、退職時の特別昇給の廃止など人件費抑制に努めてきた。今後においても引き続き適正化に努める。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85</xdr:row>
      <xdr:rowOff>168487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685434"/>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104139</xdr:rowOff>
    </xdr:from>
    <xdr:to>
      <xdr:col>77</xdr:col>
      <xdr:colOff>44450</xdr:colOff>
      <xdr:row>85</xdr:row>
      <xdr:rowOff>168487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677389"/>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74507</xdr:rowOff>
    </xdr:from>
    <xdr:to>
      <xdr:col>72</xdr:col>
      <xdr:colOff>203200</xdr:colOff>
      <xdr:row>85</xdr:row>
      <xdr:rowOff>104139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476307"/>
          <a:ext cx="889000" cy="20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74507</xdr:rowOff>
    </xdr:from>
    <xdr:to>
      <xdr:col>68</xdr:col>
      <xdr:colOff>152400</xdr:colOff>
      <xdr:row>85</xdr:row>
      <xdr:rowOff>96096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476307"/>
          <a:ext cx="8890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33461</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117687</xdr:rowOff>
    </xdr:from>
    <xdr:to>
      <xdr:col>77</xdr:col>
      <xdr:colOff>95250</xdr:colOff>
      <xdr:row>86</xdr:row>
      <xdr:rowOff>47837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32614</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77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53339</xdr:rowOff>
    </xdr:from>
    <xdr:to>
      <xdr:col>73</xdr:col>
      <xdr:colOff>44450</xdr:colOff>
      <xdr:row>85</xdr:row>
      <xdr:rowOff>154939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165116</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23707</xdr:rowOff>
    </xdr:from>
    <xdr:to>
      <xdr:col>68</xdr:col>
      <xdr:colOff>203200</xdr:colOff>
      <xdr:row>84</xdr:row>
      <xdr:rowOff>125307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135484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19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157073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類似団体平均を上回っているが、市町村合併の影響が大きい。定年退職者の補充を最低限に抑制するなど、定員管理適正化計画により適切な定員管理に努める。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7048</xdr:rowOff>
    </xdr:from>
    <xdr:to>
      <xdr:col>81</xdr:col>
      <xdr:colOff>44450</xdr:colOff>
      <xdr:row>62</xdr:row>
      <xdr:rowOff>51689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636948"/>
          <a:ext cx="838200" cy="4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65803</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352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161607</xdr:rowOff>
    </xdr:from>
    <xdr:to>
      <xdr:col>77</xdr:col>
      <xdr:colOff>44450</xdr:colOff>
      <xdr:row>62</xdr:row>
      <xdr:rowOff>7048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620057"/>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142352</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257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161607</xdr:rowOff>
    </xdr:from>
    <xdr:to>
      <xdr:col>72</xdr:col>
      <xdr:colOff>203200</xdr:colOff>
      <xdr:row>61</xdr:row>
      <xdr:rowOff>165830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4401800" y="10620057"/>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132701</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150146</xdr:rowOff>
    </xdr:from>
    <xdr:to>
      <xdr:col>68</xdr:col>
      <xdr:colOff>152400</xdr:colOff>
      <xdr:row>61</xdr:row>
      <xdr:rowOff>165830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608596"/>
          <a:ext cx="8890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117015</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23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102538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889</xdr:rowOff>
    </xdr:from>
    <xdr:to>
      <xdr:col>81</xdr:col>
      <xdr:colOff>95250</xdr:colOff>
      <xdr:row>62</xdr:row>
      <xdr:rowOff>102489</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63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144416</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602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127698</xdr:rowOff>
    </xdr:from>
    <xdr:to>
      <xdr:col>77</xdr:col>
      <xdr:colOff>95250</xdr:colOff>
      <xdr:row>62</xdr:row>
      <xdr:rowOff>57848</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58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42625</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67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110807</xdr:rowOff>
    </xdr:from>
    <xdr:to>
      <xdr:col>73</xdr:col>
      <xdr:colOff>44450</xdr:colOff>
      <xdr:row>62</xdr:row>
      <xdr:rowOff>40957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25734</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115030</xdr:rowOff>
    </xdr:from>
    <xdr:to>
      <xdr:col>68</xdr:col>
      <xdr:colOff>203200</xdr:colOff>
      <xdr:row>62</xdr:row>
      <xdr:rowOff>45180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57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29957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659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99346</xdr:rowOff>
    </xdr:from>
    <xdr:to>
      <xdr:col>64</xdr:col>
      <xdr:colOff>152400</xdr:colOff>
      <xdr:row>62</xdr:row>
      <xdr:rowOff>29496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55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14273</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64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の抑制、過去の大型事業に係る借入債の償還終了等による公債費の減少により、類似団体平均を下回っている。今後も、事業の緊急性、優先度などを厳選し起債に大きく頼ることのない行政運営に努める。</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8636</xdr:rowOff>
    </xdr:from>
    <xdr:to>
      <xdr:col>81</xdr:col>
      <xdr:colOff>44450</xdr:colOff>
      <xdr:row>41</xdr:row>
      <xdr:rowOff>13462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6179800" y="703808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13462</xdr:rowOff>
    </xdr:from>
    <xdr:to>
      <xdr:col>77</xdr:col>
      <xdr:colOff>44450</xdr:colOff>
      <xdr:row>41</xdr:row>
      <xdr:rowOff>18288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5290800" y="704291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18288</xdr:rowOff>
    </xdr:from>
    <xdr:to>
      <xdr:col>72</xdr:col>
      <xdr:colOff>203200</xdr:colOff>
      <xdr:row>41</xdr:row>
      <xdr:rowOff>42418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704773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42418</xdr:rowOff>
    </xdr:from>
    <xdr:to>
      <xdr:col>68</xdr:col>
      <xdr:colOff>152400</xdr:colOff>
      <xdr:row>41</xdr:row>
      <xdr:rowOff>95504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707186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129286</xdr:rowOff>
    </xdr:from>
    <xdr:to>
      <xdr:col>81</xdr:col>
      <xdr:colOff>95250</xdr:colOff>
      <xdr:row>41</xdr:row>
      <xdr:rowOff>59436</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145813</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8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134112</xdr:rowOff>
    </xdr:from>
    <xdr:to>
      <xdr:col>77</xdr:col>
      <xdr:colOff>95250</xdr:colOff>
      <xdr:row>41</xdr:row>
      <xdr:rowOff>64262</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74439</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138938</xdr:rowOff>
    </xdr:from>
    <xdr:to>
      <xdr:col>73</xdr:col>
      <xdr:colOff>44450</xdr:colOff>
      <xdr:row>41</xdr:row>
      <xdr:rowOff>69088</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79265</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76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163068</xdr:rowOff>
    </xdr:from>
    <xdr:to>
      <xdr:col>68</xdr:col>
      <xdr:colOff>203200</xdr:colOff>
      <xdr:row>41</xdr:row>
      <xdr:rowOff>93218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103395</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156481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充当可能基金の確保等により算定されない状況となっているが、今後も充当可能基金の積立や適正な事業執行等により健全な財政運営に努める。</a:t>
          </a: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北海道湧別町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8,664
8,489
505.79
8,697,508
8,357,433
325,602
5,039,657
10,381,076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類似団体と比較すると経常収支比率は若干下回っており、人口一人当たり決算額も平均を下回っている。今後も定員適正化計画に基づき定員管理を行い人件費の抑制に努める。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113284</xdr:rowOff>
    </xdr:from>
    <xdr:to>
      <xdr:col>24</xdr:col>
      <xdr:colOff>25400</xdr:colOff>
      <xdr:row>36</xdr:row>
      <xdr:rowOff>117856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854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113284</xdr:rowOff>
    </xdr:from>
    <xdr:to>
      <xdr:col>19</xdr:col>
      <xdr:colOff>187325</xdr:colOff>
      <xdr:row>36</xdr:row>
      <xdr:rowOff>113284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854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90424</xdr:rowOff>
    </xdr:from>
    <xdr:to>
      <xdr:col>15</xdr:col>
      <xdr:colOff>98425</xdr:colOff>
      <xdr:row>36</xdr:row>
      <xdr:rowOff>113284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626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4843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62992</xdr:rowOff>
    </xdr:from>
    <xdr:to>
      <xdr:col>11</xdr:col>
      <xdr:colOff>9525</xdr:colOff>
      <xdr:row>36</xdr:row>
      <xdr:rowOff>90424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351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9415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67056</xdr:rowOff>
    </xdr:from>
    <xdr:to>
      <xdr:col>24</xdr:col>
      <xdr:colOff>76200</xdr:colOff>
      <xdr:row>36</xdr:row>
      <xdr:rowOff>168656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83583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62484</xdr:rowOff>
    </xdr:from>
    <xdr:to>
      <xdr:col>20</xdr:col>
      <xdr:colOff>38100</xdr:colOff>
      <xdr:row>36</xdr:row>
      <xdr:rowOff>164084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2811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62484</xdr:rowOff>
    </xdr:from>
    <xdr:to>
      <xdr:col>15</xdr:col>
      <xdr:colOff>149225</xdr:colOff>
      <xdr:row>36</xdr:row>
      <xdr:rowOff>164084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2811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39624</xdr:rowOff>
    </xdr:from>
    <xdr:to>
      <xdr:col>11</xdr:col>
      <xdr:colOff>60325</xdr:colOff>
      <xdr:row>36</xdr:row>
      <xdr:rowOff>141224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151401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xdr:rowOff>
    </xdr:from>
    <xdr:to>
      <xdr:col>6</xdr:col>
      <xdr:colOff>171450</xdr:colOff>
      <xdr:row>36</xdr:row>
      <xdr:rowOff>113792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123969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類似団体と比較すると経常収支比率は上回っている。事業の業務委託、施設の指定管理を進めていることが影響している。今後も事務事業の見直しを進め経費の抑制に努める。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161290</xdr:rowOff>
    </xdr:from>
    <xdr:to>
      <xdr:col>82</xdr:col>
      <xdr:colOff>107950</xdr:colOff>
      <xdr:row>17</xdr:row>
      <xdr:rowOff>170434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0759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147574</xdr:rowOff>
    </xdr:from>
    <xdr:to>
      <xdr:col>78</xdr:col>
      <xdr:colOff>69850</xdr:colOff>
      <xdr:row>17</xdr:row>
      <xdr:rowOff>170434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0622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143002</xdr:rowOff>
    </xdr:from>
    <xdr:to>
      <xdr:col>73</xdr:col>
      <xdr:colOff>180975</xdr:colOff>
      <xdr:row>17</xdr:row>
      <xdr:rowOff>147574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0576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37846</xdr:rowOff>
    </xdr:from>
    <xdr:to>
      <xdr:col>69</xdr:col>
      <xdr:colOff>92075</xdr:colOff>
      <xdr:row>17</xdr:row>
      <xdr:rowOff>143002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5249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30243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110490</xdr:rowOff>
    </xdr:from>
    <xdr:to>
      <xdr:col>82</xdr:col>
      <xdr:colOff>158750</xdr:colOff>
      <xdr:row>18</xdr:row>
      <xdr:rowOff>40640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82567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119634</xdr:rowOff>
    </xdr:from>
    <xdr:to>
      <xdr:col>78</xdr:col>
      <xdr:colOff>120650</xdr:colOff>
      <xdr:row>18</xdr:row>
      <xdr:rowOff>49784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34561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20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96774</xdr:rowOff>
    </xdr:from>
    <xdr:to>
      <xdr:col>74</xdr:col>
      <xdr:colOff>31750</xdr:colOff>
      <xdr:row>18</xdr:row>
      <xdr:rowOff>26924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11701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92202</xdr:rowOff>
    </xdr:from>
    <xdr:to>
      <xdr:col>69</xdr:col>
      <xdr:colOff>142875</xdr:colOff>
      <xdr:row>18</xdr:row>
      <xdr:rowOff>22352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7129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類似団体と比較すると経常収支比率は下回っている。高齢化や乳幼児にかかる制度拡大等によって上昇が見込まれるため、今後も事務事業の見直しを進め抑制に努める。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105228</xdr:rowOff>
    </xdr:from>
    <xdr:to>
      <xdr:col>24</xdr:col>
      <xdr:colOff>25400</xdr:colOff>
      <xdr:row>54</xdr:row>
      <xdr:rowOff>116115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3635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94343</xdr:rowOff>
    </xdr:from>
    <xdr:to>
      <xdr:col>19</xdr:col>
      <xdr:colOff>187325</xdr:colOff>
      <xdr:row>54</xdr:row>
      <xdr:rowOff>116115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3526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110870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39915</xdr:rowOff>
    </xdr:from>
    <xdr:to>
      <xdr:col>15</xdr:col>
      <xdr:colOff>98425</xdr:colOff>
      <xdr:row>54</xdr:row>
      <xdr:rowOff>94343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2982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89099</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39915</xdr:rowOff>
    </xdr:from>
    <xdr:to>
      <xdr:col>11</xdr:col>
      <xdr:colOff>9525</xdr:colOff>
      <xdr:row>54</xdr:row>
      <xdr:rowOff>105228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2982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54428</xdr:rowOff>
    </xdr:from>
    <xdr:to>
      <xdr:col>24</xdr:col>
      <xdr:colOff>76200</xdr:colOff>
      <xdr:row>54</xdr:row>
      <xdr:rowOff>156028</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70955</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65315</xdr:rowOff>
    </xdr:from>
    <xdr:to>
      <xdr:col>20</xdr:col>
      <xdr:colOff>38100</xdr:colOff>
      <xdr:row>54</xdr:row>
      <xdr:rowOff>166915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5642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92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43543</xdr:rowOff>
    </xdr:from>
    <xdr:to>
      <xdr:col>15</xdr:col>
      <xdr:colOff>149225</xdr:colOff>
      <xdr:row>54</xdr:row>
      <xdr:rowOff>145143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155320</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160565</xdr:rowOff>
    </xdr:from>
    <xdr:to>
      <xdr:col>11</xdr:col>
      <xdr:colOff>60325</xdr:colOff>
      <xdr:row>54</xdr:row>
      <xdr:rowOff>90715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100892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54428</xdr:rowOff>
    </xdr:from>
    <xdr:to>
      <xdr:col>6</xdr:col>
      <xdr:colOff>171450</xdr:colOff>
      <xdr:row>54</xdr:row>
      <xdr:rowOff>156028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166205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同等の経常収支比率となっている。今後は、施設の老朽化等による維持補修費の増、下水道や簡易水道の整備により借り入れた起債の償還額が増えることによる一般会計からの繰出金の増が見込まれるため、事務事業の見直しを進め経費の抑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29845</xdr:rowOff>
    </xdr:from>
    <xdr:to>
      <xdr:col>82</xdr:col>
      <xdr:colOff>107950</xdr:colOff>
      <xdr:row>58</xdr:row>
      <xdr:rowOff>35560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97394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167022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35560</xdr:rowOff>
    </xdr:from>
    <xdr:to>
      <xdr:col>78</xdr:col>
      <xdr:colOff>69850</xdr:colOff>
      <xdr:row>58</xdr:row>
      <xdr:rowOff>35560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979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96537</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35560</xdr:rowOff>
    </xdr:from>
    <xdr:to>
      <xdr:col>73</xdr:col>
      <xdr:colOff>180975</xdr:colOff>
      <xdr:row>58</xdr:row>
      <xdr:rowOff>115570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97966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85107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109855</xdr:rowOff>
    </xdr:from>
    <xdr:to>
      <xdr:col>69</xdr:col>
      <xdr:colOff>92075</xdr:colOff>
      <xdr:row>58</xdr:row>
      <xdr:rowOff>115570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100539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62247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62247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122572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89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156210</xdr:rowOff>
    </xdr:from>
    <xdr:to>
      <xdr:col>78</xdr:col>
      <xdr:colOff>120650</xdr:colOff>
      <xdr:row>58</xdr:row>
      <xdr:rowOff>86360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156210</xdr:rowOff>
    </xdr:from>
    <xdr:to>
      <xdr:col>74</xdr:col>
      <xdr:colOff>31750</xdr:colOff>
      <xdr:row>58</xdr:row>
      <xdr:rowOff>86360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71137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64770</xdr:rowOff>
    </xdr:from>
    <xdr:to>
      <xdr:col>69</xdr:col>
      <xdr:colOff>142875</xdr:colOff>
      <xdr:row>58</xdr:row>
      <xdr:rowOff>166370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151147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9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59055</xdr:rowOff>
    </xdr:from>
    <xdr:to>
      <xdr:col>65</xdr:col>
      <xdr:colOff>53975</xdr:colOff>
      <xdr:row>58</xdr:row>
      <xdr:rowOff>160655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145432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8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類似団体と比較すると経常収支比率は下回っている。今後も事務事業の見直しを進め経費の抑制に努める。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92710</xdr:rowOff>
    </xdr:from>
    <xdr:to>
      <xdr:col>82</xdr:col>
      <xdr:colOff>107950</xdr:colOff>
      <xdr:row>35</xdr:row>
      <xdr:rowOff>124714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09346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124714</xdr:rowOff>
    </xdr:from>
    <xdr:to>
      <xdr:col>78</xdr:col>
      <xdr:colOff>69850</xdr:colOff>
      <xdr:row>35</xdr:row>
      <xdr:rowOff>124714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1254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124714</xdr:rowOff>
    </xdr:from>
    <xdr:to>
      <xdr:col>73</xdr:col>
      <xdr:colOff>180975</xdr:colOff>
      <xdr:row>35</xdr:row>
      <xdr:rowOff>129286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1254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129286</xdr:rowOff>
    </xdr:from>
    <xdr:to>
      <xdr:col>69</xdr:col>
      <xdr:colOff>92075</xdr:colOff>
      <xdr:row>35</xdr:row>
      <xdr:rowOff>152146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1300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41910</xdr:rowOff>
    </xdr:from>
    <xdr:to>
      <xdr:col>82</xdr:col>
      <xdr:colOff>158750</xdr:colOff>
      <xdr:row>35</xdr:row>
      <xdr:rowOff>143510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58437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73914</xdr:rowOff>
    </xdr:from>
    <xdr:to>
      <xdr:col>78</xdr:col>
      <xdr:colOff>120650</xdr:colOff>
      <xdr:row>36</xdr:row>
      <xdr:rowOff>4064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14241</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73914</xdr:rowOff>
    </xdr:from>
    <xdr:to>
      <xdr:col>74</xdr:col>
      <xdr:colOff>31750</xdr:colOff>
      <xdr:row>36</xdr:row>
      <xdr:rowOff>4064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14241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78486</xdr:rowOff>
    </xdr:from>
    <xdr:to>
      <xdr:col>69</xdr:col>
      <xdr:colOff>142875</xdr:colOff>
      <xdr:row>36</xdr:row>
      <xdr:rowOff>8636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18813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すると経常収支比率は下回っている。近年、負担金事業の増等により過疎債の借入額が増となっているため、今後の起債発行においては事業の緊急性、優先度や事業効果を検証し抑制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a:extLst>
            <a:ext uri="{FF2B5EF4-FFF2-40B4-BE49-F238E27FC236}">
              <a16:creationId xmlns:a16="http://schemas.microsoft.com/office/drawing/2014/main" id="{00000000-0008-0000-0400-000060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a:extLst>
            <a:ext uri="{FF2B5EF4-FFF2-40B4-BE49-F238E27FC236}">
              <a16:creationId xmlns:a16="http://schemas.microsoft.com/office/drawing/2014/main" id="{00000000-0008-0000-0400-000062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xdr:rowOff>
    </xdr:from>
    <xdr:to>
      <xdr:col>24</xdr:col>
      <xdr:colOff>25400</xdr:colOff>
      <xdr:row>78</xdr:row>
      <xdr:rowOff>17272</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3987800" y="133812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57" name="公債費平均値テキスト">
          <a:extLst>
            <a:ext uri="{FF2B5EF4-FFF2-40B4-BE49-F238E27FC236}">
              <a16:creationId xmlns:a16="http://schemas.microsoft.com/office/drawing/2014/main" id="{00000000-0008-0000-0400-000065010000}"/>
            </a:ext>
          </a:extLst>
        </xdr:cNvPr>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a:extLst>
            <a:ext uri="{FF2B5EF4-FFF2-40B4-BE49-F238E27FC236}">
              <a16:creationId xmlns:a16="http://schemas.microsoft.com/office/drawing/2014/main" id="{00000000-0008-0000-0400-000066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xdr:rowOff>
    </xdr:from>
    <xdr:to>
      <xdr:col>19</xdr:col>
      <xdr:colOff>187325</xdr:colOff>
      <xdr:row>78</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098800" y="133812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156718</xdr:rowOff>
    </xdr:from>
    <xdr:to>
      <xdr:col>15</xdr:col>
      <xdr:colOff>98425</xdr:colOff>
      <xdr:row>78</xdr:row>
      <xdr:rowOff>12700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2209800" y="133583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110998</xdr:rowOff>
    </xdr:from>
    <xdr:to>
      <xdr:col>11</xdr:col>
      <xdr:colOff>9525</xdr:colOff>
      <xdr:row>77</xdr:row>
      <xdr:rowOff>156718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1320800" y="133126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137922</xdr:rowOff>
    </xdr:from>
    <xdr:to>
      <xdr:col>24</xdr:col>
      <xdr:colOff>76200</xdr:colOff>
      <xdr:row>78</xdr:row>
      <xdr:rowOff>68072</xdr:rowOff>
    </xdr:to>
    <xdr:sp macro="" textlink="">
      <xdr:nvSpPr>
        <xdr:cNvPr id="375" name="楕円 374">
          <a:extLst>
            <a:ext uri="{FF2B5EF4-FFF2-40B4-BE49-F238E27FC236}">
              <a16:creationId xmlns:a16="http://schemas.microsoft.com/office/drawing/2014/main" id="{00000000-0008-0000-0400-000077010000}"/>
            </a:ext>
          </a:extLst>
        </xdr:cNvPr>
        <xdr:cNvSpPr/>
      </xdr:nvSpPr>
      <xdr:spPr>
        <a:xfrm>
          <a:off x="4775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154449</xdr:rowOff>
    </xdr:from>
    <xdr:ext cx="762000" cy="259045"/>
    <xdr:sp macro="" textlink="">
      <xdr:nvSpPr>
        <xdr:cNvPr id="376" name="公債費該当値テキスト">
          <a:extLst>
            <a:ext uri="{FF2B5EF4-FFF2-40B4-BE49-F238E27FC236}">
              <a16:creationId xmlns:a16="http://schemas.microsoft.com/office/drawing/2014/main" id="{00000000-0008-0000-0400-000078010000}"/>
            </a:ext>
          </a:extLst>
        </xdr:cNvPr>
        <xdr:cNvSpPr txBox="1"/>
      </xdr:nvSpPr>
      <xdr:spPr>
        <a:xfrm>
          <a:off x="4914900" y="1318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128778</xdr:rowOff>
    </xdr:from>
    <xdr:to>
      <xdr:col>20</xdr:col>
      <xdr:colOff>38100</xdr:colOff>
      <xdr:row>78</xdr:row>
      <xdr:rowOff>58928</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3937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69105</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133350</xdr:rowOff>
    </xdr:from>
    <xdr:to>
      <xdr:col>15</xdr:col>
      <xdr:colOff>149225</xdr:colOff>
      <xdr:row>78</xdr:row>
      <xdr:rowOff>63500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73677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105918</xdr:rowOff>
    </xdr:from>
    <xdr:to>
      <xdr:col>11</xdr:col>
      <xdr:colOff>60325</xdr:colOff>
      <xdr:row>78</xdr:row>
      <xdr:rowOff>36068</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2159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46245</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1270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525</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類似団体と比較すると経常収支比率は下回っている。今後も事務事業の見直しを進め経費の抑制に努める。</a:t>
          </a:r>
        </a:p>
      </xdr:txBody>
    </xdr:sp>
    <xdr:clientData/>
  </xdr:twoCellAnchor>
  <xdr:oneCellAnchor>
    <xdr:from>
      <xdr:col>62</xdr:col>
      <xdr:colOff>6350</xdr:colOff>
      <xdr:row>69</xdr:row>
      <xdr:rowOff>107950</xdr:rowOff>
    </xdr:from>
    <xdr:ext cx="298543" cy="225703"/>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134620</xdr:rowOff>
    </xdr:from>
    <xdr:to>
      <xdr:col>82</xdr:col>
      <xdr:colOff>107950</xdr:colOff>
      <xdr:row>76</xdr:row>
      <xdr:rowOff>1270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5671800" y="129933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146050</xdr:rowOff>
    </xdr:from>
    <xdr:to>
      <xdr:col>78</xdr:col>
      <xdr:colOff>69850</xdr:colOff>
      <xdr:row>76</xdr:row>
      <xdr:rowOff>1270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0048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63516</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146050</xdr:rowOff>
    </xdr:from>
    <xdr:to>
      <xdr:col>73</xdr:col>
      <xdr:colOff>180975</xdr:colOff>
      <xdr:row>75</xdr:row>
      <xdr:rowOff>161289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3893800" y="130048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10177</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88900</xdr:rowOff>
    </xdr:from>
    <xdr:to>
      <xdr:col>69</xdr:col>
      <xdr:colOff>92075</xdr:colOff>
      <xdr:row>75</xdr:row>
      <xdr:rowOff>161289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294765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132097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55897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83820</xdr:rowOff>
    </xdr:from>
    <xdr:to>
      <xdr:col>82</xdr:col>
      <xdr:colOff>158750</xdr:colOff>
      <xdr:row>76</xdr:row>
      <xdr:rowOff>13970</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100347</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121920</xdr:rowOff>
    </xdr:from>
    <xdr:to>
      <xdr:col>78</xdr:col>
      <xdr:colOff>120650</xdr:colOff>
      <xdr:row>76</xdr:row>
      <xdr:rowOff>52070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62247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74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95250</xdr:rowOff>
    </xdr:from>
    <xdr:to>
      <xdr:col>74</xdr:col>
      <xdr:colOff>31750</xdr:colOff>
      <xdr:row>76</xdr:row>
      <xdr:rowOff>25400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35577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110490</xdr:rowOff>
    </xdr:from>
    <xdr:to>
      <xdr:col>69</xdr:col>
      <xdr:colOff>142875</xdr:colOff>
      <xdr:row>76</xdr:row>
      <xdr:rowOff>40639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38100</xdr:rowOff>
    </xdr:from>
    <xdr:to>
      <xdr:col>65</xdr:col>
      <xdr:colOff>53975</xdr:colOff>
      <xdr:row>75</xdr:row>
      <xdr:rowOff>139700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149877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北海道湧別町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127185</xdr:rowOff>
    </xdr:from>
    <xdr:to>
      <xdr:col>29</xdr:col>
      <xdr:colOff>127000</xdr:colOff>
      <xdr:row>16</xdr:row>
      <xdr:rowOff>154697</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2918010"/>
          <a:ext cx="647700" cy="27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85208</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0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154697</xdr:rowOff>
    </xdr:from>
    <xdr:to>
      <xdr:col>26</xdr:col>
      <xdr:colOff>50800</xdr:colOff>
      <xdr:row>17</xdr:row>
      <xdr:rowOff>4832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2945522"/>
          <a:ext cx="698500" cy="21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18924</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3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4832</xdr:rowOff>
    </xdr:from>
    <xdr:to>
      <xdr:col>22</xdr:col>
      <xdr:colOff>114300</xdr:colOff>
      <xdr:row>17</xdr:row>
      <xdr:rowOff>16320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2967107"/>
          <a:ext cx="698500" cy="11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40875</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11473</xdr:rowOff>
    </xdr:from>
    <xdr:to>
      <xdr:col>18</xdr:col>
      <xdr:colOff>177800</xdr:colOff>
      <xdr:row>17</xdr:row>
      <xdr:rowOff>16320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2908300" y="2973748"/>
          <a:ext cx="698500" cy="4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60369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51411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76385</xdr:rowOff>
    </xdr:from>
    <xdr:to>
      <xdr:col>29</xdr:col>
      <xdr:colOff>177800</xdr:colOff>
      <xdr:row>17</xdr:row>
      <xdr:rowOff>6535</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867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48462</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839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103897</xdr:rowOff>
    </xdr:from>
    <xdr:to>
      <xdr:col>26</xdr:col>
      <xdr:colOff>101600</xdr:colOff>
      <xdr:row>17</xdr:row>
      <xdr:rowOff>34047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2894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18824</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2981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125482</xdr:rowOff>
    </xdr:from>
    <xdr:to>
      <xdr:col>22</xdr:col>
      <xdr:colOff>165100</xdr:colOff>
      <xdr:row>17</xdr:row>
      <xdr:rowOff>55632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2916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40409</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00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136970</xdr:rowOff>
    </xdr:from>
    <xdr:to>
      <xdr:col>19</xdr:col>
      <xdr:colOff>38100</xdr:colOff>
      <xdr:row>17</xdr:row>
      <xdr:rowOff>67120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2927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51897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01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132123</xdr:rowOff>
    </xdr:from>
    <xdr:to>
      <xdr:col>15</xdr:col>
      <xdr:colOff>101600</xdr:colOff>
      <xdr:row>17</xdr:row>
      <xdr:rowOff>62273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2922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72450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269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179680</xdr:rowOff>
    </xdr:from>
    <xdr:to>
      <xdr:col>29</xdr:col>
      <xdr:colOff>127000</xdr:colOff>
      <xdr:row>35</xdr:row>
      <xdr:rowOff>188964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790030"/>
          <a:ext cx="647700" cy="9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221137</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48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185268</xdr:rowOff>
    </xdr:from>
    <xdr:to>
      <xdr:col>26</xdr:col>
      <xdr:colOff>50800</xdr:colOff>
      <xdr:row>35</xdr:row>
      <xdr:rowOff>188964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4305300" y="6795618"/>
          <a:ext cx="698500" cy="3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139539</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4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158903</xdr:rowOff>
    </xdr:from>
    <xdr:to>
      <xdr:col>22</xdr:col>
      <xdr:colOff>114300</xdr:colOff>
      <xdr:row>35</xdr:row>
      <xdr:rowOff>185268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3606800" y="6769253"/>
          <a:ext cx="698500" cy="26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133278</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143688</xdr:rowOff>
    </xdr:from>
    <xdr:to>
      <xdr:col>18</xdr:col>
      <xdr:colOff>177800</xdr:colOff>
      <xdr:row>35</xdr:row>
      <xdr:rowOff>158903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6754038"/>
          <a:ext cx="698500" cy="15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159072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182465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44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128880</xdr:rowOff>
    </xdr:from>
    <xdr:to>
      <xdr:col>29</xdr:col>
      <xdr:colOff>177800</xdr:colOff>
      <xdr:row>35</xdr:row>
      <xdr:rowOff>230480</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739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100957</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71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138164</xdr:rowOff>
    </xdr:from>
    <xdr:to>
      <xdr:col>26</xdr:col>
      <xdr:colOff>101600</xdr:colOff>
      <xdr:row>35</xdr:row>
      <xdr:rowOff>239764</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748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224541</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834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134468</xdr:rowOff>
    </xdr:from>
    <xdr:to>
      <xdr:col>22</xdr:col>
      <xdr:colOff>165100</xdr:colOff>
      <xdr:row>35</xdr:row>
      <xdr:rowOff>236068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744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220845</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831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108103</xdr:rowOff>
    </xdr:from>
    <xdr:to>
      <xdr:col>19</xdr:col>
      <xdr:colOff>38100</xdr:colOff>
      <xdr:row>35</xdr:row>
      <xdr:rowOff>209703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718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194480</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804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92888</xdr:rowOff>
    </xdr:from>
    <xdr:to>
      <xdr:col>15</xdr:col>
      <xdr:colOff>101600</xdr:colOff>
      <xdr:row>35</xdr:row>
      <xdr:rowOff>194488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703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179265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789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北海道湧別町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8,664
8,489
505.79
8,697,508
8,357,433
325,602
5,039,657
10,381,076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164404</xdr:rowOff>
    </xdr:from>
    <xdr:to>
      <xdr:col>24</xdr:col>
      <xdr:colOff>63500</xdr:colOff>
      <xdr:row>35</xdr:row>
      <xdr:rowOff>11173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93704"/>
          <a:ext cx="838200" cy="1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141919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71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11173</xdr:rowOff>
    </xdr:from>
    <xdr:to>
      <xdr:col>19</xdr:col>
      <xdr:colOff>177800</xdr:colOff>
      <xdr:row>35</xdr:row>
      <xdr:rowOff>17688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11923"/>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105754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0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17688</xdr:rowOff>
    </xdr:from>
    <xdr:to>
      <xdr:col>15</xdr:col>
      <xdr:colOff>50800</xdr:colOff>
      <xdr:row>35</xdr:row>
      <xdr:rowOff>37021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18438"/>
          <a:ext cx="889000" cy="1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121749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37021</xdr:rowOff>
    </xdr:from>
    <xdr:to>
      <xdr:col>10</xdr:col>
      <xdr:colOff>114300</xdr:colOff>
      <xdr:row>35</xdr:row>
      <xdr:rowOff>45045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37771"/>
          <a:ext cx="889000" cy="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127518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135145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113604</xdr:rowOff>
    </xdr:from>
    <xdr:to>
      <xdr:col>24</xdr:col>
      <xdr:colOff>114300</xdr:colOff>
      <xdr:row>35</xdr:row>
      <xdr:rowOff>43754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4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136481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9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131823</xdr:rowOff>
    </xdr:from>
    <xdr:to>
      <xdr:col>20</xdr:col>
      <xdr:colOff>38100</xdr:colOff>
      <xdr:row>35</xdr:row>
      <xdr:rowOff>61973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6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78500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73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138338</xdr:rowOff>
    </xdr:from>
    <xdr:to>
      <xdr:col>15</xdr:col>
      <xdr:colOff>101600</xdr:colOff>
      <xdr:row>35</xdr:row>
      <xdr:rowOff>68488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6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85015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42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157671</xdr:rowOff>
    </xdr:from>
    <xdr:to>
      <xdr:col>10</xdr:col>
      <xdr:colOff>165100</xdr:colOff>
      <xdr:row>35</xdr:row>
      <xdr:rowOff>87821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104348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762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165695</xdr:rowOff>
    </xdr:from>
    <xdr:to>
      <xdr:col>6</xdr:col>
      <xdr:colOff>38100</xdr:colOff>
      <xdr:row>35</xdr:row>
      <xdr:rowOff>95845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112372</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770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155890</xdr:rowOff>
    </xdr:from>
    <xdr:to>
      <xdr:col>24</xdr:col>
      <xdr:colOff>63500</xdr:colOff>
      <xdr:row>55</xdr:row>
      <xdr:rowOff>15081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414190"/>
          <a:ext cx="838200" cy="3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108133</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194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15081</xdr:rowOff>
    </xdr:from>
    <xdr:to>
      <xdr:col>19</xdr:col>
      <xdr:colOff>177800</xdr:colOff>
      <xdr:row>55</xdr:row>
      <xdr:rowOff>19689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444831"/>
          <a:ext cx="889000" cy="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66726</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15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19689</xdr:rowOff>
    </xdr:from>
    <xdr:to>
      <xdr:col>15</xdr:col>
      <xdr:colOff>50800</xdr:colOff>
      <xdr:row>55</xdr:row>
      <xdr:rowOff>22803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449439"/>
          <a:ext cx="889000" cy="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82742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22803</xdr:rowOff>
    </xdr:from>
    <xdr:to>
      <xdr:col>10</xdr:col>
      <xdr:colOff>114300</xdr:colOff>
      <xdr:row>55</xdr:row>
      <xdr:rowOff>68880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452553"/>
          <a:ext cx="889000" cy="4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93424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130571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105090</xdr:rowOff>
    </xdr:from>
    <xdr:to>
      <xdr:col>24</xdr:col>
      <xdr:colOff>114300</xdr:colOff>
      <xdr:row>55</xdr:row>
      <xdr:rowOff>35240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36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83517</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341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135731</xdr:rowOff>
    </xdr:from>
    <xdr:to>
      <xdr:col>20</xdr:col>
      <xdr:colOff>38100</xdr:colOff>
      <xdr:row>55</xdr:row>
      <xdr:rowOff>65881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39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57008</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48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140339</xdr:rowOff>
    </xdr:from>
    <xdr:to>
      <xdr:col>15</xdr:col>
      <xdr:colOff>101600</xdr:colOff>
      <xdr:row>55</xdr:row>
      <xdr:rowOff>70489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39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61616</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491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143453</xdr:rowOff>
    </xdr:from>
    <xdr:to>
      <xdr:col>10</xdr:col>
      <xdr:colOff>165100</xdr:colOff>
      <xdr:row>55</xdr:row>
      <xdr:rowOff>73603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40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90130</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17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18080</xdr:rowOff>
    </xdr:from>
    <xdr:to>
      <xdr:col>6</xdr:col>
      <xdr:colOff>38100</xdr:colOff>
      <xdr:row>55</xdr:row>
      <xdr:rowOff>119680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44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136207</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22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7409</xdr:rowOff>
    </xdr:from>
    <xdr:to>
      <xdr:col>24</xdr:col>
      <xdr:colOff>63500</xdr:colOff>
      <xdr:row>75</xdr:row>
      <xdr:rowOff>38819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2866159"/>
          <a:ext cx="838200" cy="3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46479</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76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80767</xdr:rowOff>
    </xdr:from>
    <xdr:to>
      <xdr:col>19</xdr:col>
      <xdr:colOff>177800</xdr:colOff>
      <xdr:row>75</xdr:row>
      <xdr:rowOff>7409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2768067"/>
          <a:ext cx="889000" cy="9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159064</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31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8118</xdr:rowOff>
    </xdr:from>
    <xdr:to>
      <xdr:col>15</xdr:col>
      <xdr:colOff>50800</xdr:colOff>
      <xdr:row>74</xdr:row>
      <xdr:rowOff>80767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2695418"/>
          <a:ext cx="889000" cy="7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166127</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8118</xdr:rowOff>
    </xdr:from>
    <xdr:to>
      <xdr:col>10</xdr:col>
      <xdr:colOff>114300</xdr:colOff>
      <xdr:row>74</xdr:row>
      <xdr:rowOff>77041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2695418"/>
          <a:ext cx="889000" cy="6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12509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22407</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159469</xdr:rowOff>
    </xdr:from>
    <xdr:to>
      <xdr:col>24</xdr:col>
      <xdr:colOff>114300</xdr:colOff>
      <xdr:row>75</xdr:row>
      <xdr:rowOff>89619</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284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10896</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269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128059</xdr:rowOff>
    </xdr:from>
    <xdr:to>
      <xdr:col>20</xdr:col>
      <xdr:colOff>38100</xdr:colOff>
      <xdr:row>75</xdr:row>
      <xdr:rowOff>58209</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281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74736</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259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29967</xdr:rowOff>
    </xdr:from>
    <xdr:to>
      <xdr:col>15</xdr:col>
      <xdr:colOff>101600</xdr:colOff>
      <xdr:row>74</xdr:row>
      <xdr:rowOff>131567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271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148094</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1111" y="1249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128768</xdr:rowOff>
    </xdr:from>
    <xdr:to>
      <xdr:col>10</xdr:col>
      <xdr:colOff>165100</xdr:colOff>
      <xdr:row>74</xdr:row>
      <xdr:rowOff>58918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26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75445</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2111" y="1241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26241</xdr:rowOff>
    </xdr:from>
    <xdr:to>
      <xdr:col>6</xdr:col>
      <xdr:colOff>38100</xdr:colOff>
      <xdr:row>74</xdr:row>
      <xdr:rowOff>127841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271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144368</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248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67005</xdr:rowOff>
    </xdr:from>
    <xdr:to>
      <xdr:col>24</xdr:col>
      <xdr:colOff>63500</xdr:colOff>
      <xdr:row>97</xdr:row>
      <xdr:rowOff>101197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697655"/>
          <a:ext cx="838200" cy="3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97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101197</xdr:rowOff>
    </xdr:from>
    <xdr:to>
      <xdr:col>19</xdr:col>
      <xdr:colOff>177800</xdr:colOff>
      <xdr:row>97</xdr:row>
      <xdr:rowOff>120514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731847"/>
          <a:ext cx="8890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139786</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5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47379</xdr:rowOff>
    </xdr:from>
    <xdr:to>
      <xdr:col>15</xdr:col>
      <xdr:colOff>50800</xdr:colOff>
      <xdr:row>97</xdr:row>
      <xdr:rowOff>120514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678029"/>
          <a:ext cx="889000" cy="7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148212</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47379</xdr:rowOff>
    </xdr:from>
    <xdr:to>
      <xdr:col>10</xdr:col>
      <xdr:colOff>114300</xdr:colOff>
      <xdr:row>98</xdr:row>
      <xdr:rowOff>9268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678029"/>
          <a:ext cx="889000" cy="13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149844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101806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16205</xdr:rowOff>
    </xdr:from>
    <xdr:to>
      <xdr:col>24</xdr:col>
      <xdr:colOff>114300</xdr:colOff>
      <xdr:row>97</xdr:row>
      <xdr:rowOff>117805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64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166082</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62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50397</xdr:rowOff>
    </xdr:from>
    <xdr:to>
      <xdr:col>20</xdr:col>
      <xdr:colOff>38100</xdr:colOff>
      <xdr:row>97</xdr:row>
      <xdr:rowOff>151997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68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143124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77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69714</xdr:rowOff>
    </xdr:from>
    <xdr:to>
      <xdr:col>15</xdr:col>
      <xdr:colOff>101600</xdr:colOff>
      <xdr:row>97</xdr:row>
      <xdr:rowOff>171314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70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162441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79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168029</xdr:rowOff>
    </xdr:from>
    <xdr:to>
      <xdr:col>10</xdr:col>
      <xdr:colOff>165100</xdr:colOff>
      <xdr:row>97</xdr:row>
      <xdr:rowOff>98179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62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89306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71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129918</xdr:rowOff>
    </xdr:from>
    <xdr:to>
      <xdr:col>6</xdr:col>
      <xdr:colOff>38100</xdr:colOff>
      <xdr:row>98</xdr:row>
      <xdr:rowOff>60068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76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51195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85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63805</xdr:rowOff>
    </xdr:from>
    <xdr:to>
      <xdr:col>55</xdr:col>
      <xdr:colOff>0</xdr:colOff>
      <xdr:row>36</xdr:row>
      <xdr:rowOff>69116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6236005"/>
          <a:ext cx="838200" cy="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131067</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960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117560</xdr:rowOff>
    </xdr:from>
    <xdr:to>
      <xdr:col>50</xdr:col>
      <xdr:colOff>114300</xdr:colOff>
      <xdr:row>36</xdr:row>
      <xdr:rowOff>69116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8750300" y="6118310"/>
          <a:ext cx="889000" cy="12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66994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9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117560</xdr:rowOff>
    </xdr:from>
    <xdr:to>
      <xdr:col>45</xdr:col>
      <xdr:colOff>177800</xdr:colOff>
      <xdr:row>36</xdr:row>
      <xdr:rowOff>87731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118310"/>
          <a:ext cx="889000" cy="14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44440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21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87731</xdr:rowOff>
    </xdr:from>
    <xdr:to>
      <xdr:col>41</xdr:col>
      <xdr:colOff>50800</xdr:colOff>
      <xdr:row>36</xdr:row>
      <xdr:rowOff>133459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259931"/>
          <a:ext cx="889000" cy="4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89180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106554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13005</xdr:rowOff>
    </xdr:from>
    <xdr:to>
      <xdr:col>55</xdr:col>
      <xdr:colOff>50800</xdr:colOff>
      <xdr:row>36</xdr:row>
      <xdr:rowOff>114605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1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162882</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163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18316</xdr:rowOff>
    </xdr:from>
    <xdr:to>
      <xdr:col>50</xdr:col>
      <xdr:colOff>165100</xdr:colOff>
      <xdr:row>36</xdr:row>
      <xdr:rowOff>119916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19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111043</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283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66760</xdr:rowOff>
    </xdr:from>
    <xdr:to>
      <xdr:col>46</xdr:col>
      <xdr:colOff>38100</xdr:colOff>
      <xdr:row>35</xdr:row>
      <xdr:rowOff>168360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06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13437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842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36931</xdr:rowOff>
    </xdr:from>
    <xdr:to>
      <xdr:col>41</xdr:col>
      <xdr:colOff>101600</xdr:colOff>
      <xdr:row>36</xdr:row>
      <xdr:rowOff>138531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20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129658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301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82659</xdr:rowOff>
    </xdr:from>
    <xdr:to>
      <xdr:col>36</xdr:col>
      <xdr:colOff>165100</xdr:colOff>
      <xdr:row>37</xdr:row>
      <xdr:rowOff>12809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25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3936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347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122907</xdr:rowOff>
    </xdr:from>
    <xdr:to>
      <xdr:col>55</xdr:col>
      <xdr:colOff>0</xdr:colOff>
      <xdr:row>57</xdr:row>
      <xdr:rowOff>10840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724107"/>
          <a:ext cx="838200" cy="5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123955</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725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3757</xdr:rowOff>
    </xdr:from>
    <xdr:to>
      <xdr:col>50</xdr:col>
      <xdr:colOff>114300</xdr:colOff>
      <xdr:row>57</xdr:row>
      <xdr:rowOff>10840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604957"/>
          <a:ext cx="889000" cy="17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110195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88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3757</xdr:rowOff>
    </xdr:from>
    <xdr:to>
      <xdr:col>45</xdr:col>
      <xdr:colOff>177800</xdr:colOff>
      <xdr:row>57</xdr:row>
      <xdr:rowOff>8152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604957"/>
          <a:ext cx="889000" cy="17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42810</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81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170578</xdr:rowOff>
    </xdr:from>
    <xdr:to>
      <xdr:col>41</xdr:col>
      <xdr:colOff>50800</xdr:colOff>
      <xdr:row>57</xdr:row>
      <xdr:rowOff>8152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771778"/>
          <a:ext cx="889000" cy="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107583</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88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120299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9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72107</xdr:rowOff>
    </xdr:from>
    <xdr:to>
      <xdr:col>55</xdr:col>
      <xdr:colOff>50800</xdr:colOff>
      <xdr:row>57</xdr:row>
      <xdr:rowOff>2257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67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94984</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524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131490</xdr:rowOff>
    </xdr:from>
    <xdr:to>
      <xdr:col>50</xdr:col>
      <xdr:colOff>165100</xdr:colOff>
      <xdr:row>57</xdr:row>
      <xdr:rowOff>61640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73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78167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507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124407</xdr:rowOff>
    </xdr:from>
    <xdr:to>
      <xdr:col>46</xdr:col>
      <xdr:colOff>38100</xdr:colOff>
      <xdr:row>56</xdr:row>
      <xdr:rowOff>54557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55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71084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32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128802</xdr:rowOff>
    </xdr:from>
    <xdr:to>
      <xdr:col>41</xdr:col>
      <xdr:colOff>101600</xdr:colOff>
      <xdr:row>57</xdr:row>
      <xdr:rowOff>58952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73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75479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50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119778</xdr:rowOff>
    </xdr:from>
    <xdr:to>
      <xdr:col>36</xdr:col>
      <xdr:colOff>165100</xdr:colOff>
      <xdr:row>57</xdr:row>
      <xdr:rowOff>49928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2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66455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496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71549</xdr:rowOff>
    </xdr:from>
    <xdr:to>
      <xdr:col>55</xdr:col>
      <xdr:colOff>0</xdr:colOff>
      <xdr:row>78</xdr:row>
      <xdr:rowOff>93349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273199"/>
          <a:ext cx="838200" cy="19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84208</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114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120273</xdr:rowOff>
    </xdr:from>
    <xdr:to>
      <xdr:col>50</xdr:col>
      <xdr:colOff>114300</xdr:colOff>
      <xdr:row>77</xdr:row>
      <xdr:rowOff>71549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2979023"/>
          <a:ext cx="889000" cy="29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37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120273</xdr:rowOff>
    </xdr:from>
    <xdr:to>
      <xdr:col>45</xdr:col>
      <xdr:colOff>177800</xdr:colOff>
      <xdr:row>78</xdr:row>
      <xdr:rowOff>39235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2979023"/>
          <a:ext cx="889000" cy="43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39355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24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39235</xdr:rowOff>
    </xdr:from>
    <xdr:to>
      <xdr:col>41</xdr:col>
      <xdr:colOff>50800</xdr:colOff>
      <xdr:row>78</xdr:row>
      <xdr:rowOff>45019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412335"/>
          <a:ext cx="889000" cy="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127612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55712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42549</xdr:rowOff>
    </xdr:from>
    <xdr:to>
      <xdr:col>55</xdr:col>
      <xdr:colOff>50800</xdr:colOff>
      <xdr:row>78</xdr:row>
      <xdr:rowOff>144149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1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128926</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3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20749</xdr:rowOff>
    </xdr:from>
    <xdr:to>
      <xdr:col>50</xdr:col>
      <xdr:colOff>165100</xdr:colOff>
      <xdr:row>77</xdr:row>
      <xdr:rowOff>122349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22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138876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29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69473</xdr:rowOff>
    </xdr:from>
    <xdr:to>
      <xdr:col>46</xdr:col>
      <xdr:colOff>38100</xdr:colOff>
      <xdr:row>75</xdr:row>
      <xdr:rowOff>171073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292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16150</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270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159885</xdr:rowOff>
    </xdr:from>
    <xdr:to>
      <xdr:col>41</xdr:col>
      <xdr:colOff>101600</xdr:colOff>
      <xdr:row>78</xdr:row>
      <xdr:rowOff>90035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6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81162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45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165669</xdr:rowOff>
    </xdr:from>
    <xdr:to>
      <xdr:col>36</xdr:col>
      <xdr:colOff>165100</xdr:colOff>
      <xdr:row>78</xdr:row>
      <xdr:rowOff>95819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6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86946</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46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122552</xdr:rowOff>
    </xdr:from>
    <xdr:to>
      <xdr:col>55</xdr:col>
      <xdr:colOff>0</xdr:colOff>
      <xdr:row>98</xdr:row>
      <xdr:rowOff>58110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753202"/>
          <a:ext cx="838200" cy="10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45705</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0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18689</xdr:rowOff>
    </xdr:from>
    <xdr:to>
      <xdr:col>50</xdr:col>
      <xdr:colOff>114300</xdr:colOff>
      <xdr:row>98</xdr:row>
      <xdr:rowOff>58110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820789"/>
          <a:ext cx="889000" cy="3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15322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4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156240</xdr:rowOff>
    </xdr:from>
    <xdr:to>
      <xdr:col>45</xdr:col>
      <xdr:colOff>177800</xdr:colOff>
      <xdr:row>98</xdr:row>
      <xdr:rowOff>18689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786890"/>
          <a:ext cx="889000" cy="3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16319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4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156240</xdr:rowOff>
    </xdr:from>
    <xdr:to>
      <xdr:col>41</xdr:col>
      <xdr:colOff>50800</xdr:colOff>
      <xdr:row>98</xdr:row>
      <xdr:rowOff>4136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786890"/>
          <a:ext cx="889000" cy="1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40054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8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92898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89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71752</xdr:rowOff>
    </xdr:from>
    <xdr:to>
      <xdr:col>55</xdr:col>
      <xdr:colOff>50800</xdr:colOff>
      <xdr:row>98</xdr:row>
      <xdr:rowOff>1902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0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50179</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8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7310</xdr:rowOff>
    </xdr:from>
    <xdr:to>
      <xdr:col>50</xdr:col>
      <xdr:colOff>165100</xdr:colOff>
      <xdr:row>98</xdr:row>
      <xdr:rowOff>108910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0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100037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0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139339</xdr:rowOff>
    </xdr:from>
    <xdr:to>
      <xdr:col>46</xdr:col>
      <xdr:colOff>38100</xdr:colOff>
      <xdr:row>98</xdr:row>
      <xdr:rowOff>69489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6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60616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6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105440</xdr:rowOff>
    </xdr:from>
    <xdr:to>
      <xdr:col>41</xdr:col>
      <xdr:colOff>101600</xdr:colOff>
      <xdr:row>98</xdr:row>
      <xdr:rowOff>35590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3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52117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51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124786</xdr:rowOff>
    </xdr:from>
    <xdr:to>
      <xdr:col>36</xdr:col>
      <xdr:colOff>165100</xdr:colOff>
      <xdr:row>98</xdr:row>
      <xdr:rowOff>54936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5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71463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53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17098</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114287</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4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24848</xdr:rowOff>
    </xdr:from>
    <xdr:to>
      <xdr:col>76</xdr:col>
      <xdr:colOff>114300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711398"/>
          <a:ext cx="889000" cy="7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114709</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24848</xdr:rowOff>
    </xdr:from>
    <xdr:to>
      <xdr:col>71</xdr:col>
      <xdr:colOff>177800</xdr:colOff>
      <xdr:row>39</xdr:row>
      <xdr:rowOff>49834</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711398"/>
          <a:ext cx="889000" cy="2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99544</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78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105386</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79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144097</xdr:rowOff>
    </xdr:from>
    <xdr:ext cx="249299"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6591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145498</xdr:rowOff>
    </xdr:from>
    <xdr:to>
      <xdr:col>72</xdr:col>
      <xdr:colOff>38100</xdr:colOff>
      <xdr:row>39</xdr:row>
      <xdr:rowOff>75648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66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92175</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36111" y="6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170484</xdr:rowOff>
    </xdr:from>
    <xdr:to>
      <xdr:col>67</xdr:col>
      <xdr:colOff>101600</xdr:colOff>
      <xdr:row>39</xdr:row>
      <xdr:rowOff>100634</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8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117161</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47111" y="646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138040</xdr:rowOff>
    </xdr:from>
    <xdr:to>
      <xdr:col>85</xdr:col>
      <xdr:colOff>127000</xdr:colOff>
      <xdr:row>75</xdr:row>
      <xdr:rowOff>149036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2996790"/>
          <a:ext cx="838200" cy="1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72096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930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142571</xdr:rowOff>
    </xdr:from>
    <xdr:to>
      <xdr:col>81</xdr:col>
      <xdr:colOff>50800</xdr:colOff>
      <xdr:row>75</xdr:row>
      <xdr:rowOff>149036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001321"/>
          <a:ext cx="889000" cy="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33351</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142571</xdr:rowOff>
    </xdr:from>
    <xdr:to>
      <xdr:col>76</xdr:col>
      <xdr:colOff>114300</xdr:colOff>
      <xdr:row>75</xdr:row>
      <xdr:rowOff>156973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001321"/>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26430</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156973</xdr:rowOff>
    </xdr:from>
    <xdr:to>
      <xdr:col>71</xdr:col>
      <xdr:colOff>177800</xdr:colOff>
      <xdr:row>76</xdr:row>
      <xdr:rowOff>4772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015723"/>
          <a:ext cx="889000" cy="1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46624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69126</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87240</xdr:rowOff>
    </xdr:from>
    <xdr:to>
      <xdr:col>85</xdr:col>
      <xdr:colOff>177800</xdr:colOff>
      <xdr:row>76</xdr:row>
      <xdr:rowOff>17391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9459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110117</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797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98236</xdr:rowOff>
    </xdr:from>
    <xdr:to>
      <xdr:col>81</xdr:col>
      <xdr:colOff>101600</xdr:colOff>
      <xdr:row>76</xdr:row>
      <xdr:rowOff>28386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95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19513</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3049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91771</xdr:rowOff>
    </xdr:from>
    <xdr:to>
      <xdr:col>76</xdr:col>
      <xdr:colOff>165100</xdr:colOff>
      <xdr:row>76</xdr:row>
      <xdr:rowOff>21921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95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38448</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7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106173</xdr:rowOff>
    </xdr:from>
    <xdr:to>
      <xdr:col>72</xdr:col>
      <xdr:colOff>38100</xdr:colOff>
      <xdr:row>76</xdr:row>
      <xdr:rowOff>36323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96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52850</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740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125421</xdr:rowOff>
    </xdr:from>
    <xdr:to>
      <xdr:col>67</xdr:col>
      <xdr:colOff>101600</xdr:colOff>
      <xdr:row>76</xdr:row>
      <xdr:rowOff>55572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9841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46699</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3076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70073</xdr:rowOff>
    </xdr:from>
    <xdr:to>
      <xdr:col>85</xdr:col>
      <xdr:colOff>127000</xdr:colOff>
      <xdr:row>98</xdr:row>
      <xdr:rowOff>80392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872173"/>
          <a:ext cx="838200" cy="1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163416</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622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60547</xdr:rowOff>
    </xdr:from>
    <xdr:to>
      <xdr:col>81</xdr:col>
      <xdr:colOff>50800</xdr:colOff>
      <xdr:row>98</xdr:row>
      <xdr:rowOff>80392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862647"/>
          <a:ext cx="889000" cy="1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99702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5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60547</xdr:rowOff>
    </xdr:from>
    <xdr:to>
      <xdr:col>76</xdr:col>
      <xdr:colOff>114300</xdr:colOff>
      <xdr:row>98</xdr:row>
      <xdr:rowOff>79972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862647"/>
          <a:ext cx="889000" cy="1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95214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55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26084</xdr:rowOff>
    </xdr:from>
    <xdr:to>
      <xdr:col>71</xdr:col>
      <xdr:colOff>177800</xdr:colOff>
      <xdr:row>98</xdr:row>
      <xdr:rowOff>79972</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828184"/>
          <a:ext cx="889000" cy="5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91437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55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70150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8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19273</xdr:rowOff>
    </xdr:from>
    <xdr:to>
      <xdr:col>85</xdr:col>
      <xdr:colOff>177800</xdr:colOff>
      <xdr:row>98</xdr:row>
      <xdr:rowOff>120873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82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118965</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7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29592</xdr:rowOff>
    </xdr:from>
    <xdr:to>
      <xdr:col>81</xdr:col>
      <xdr:colOff>101600</xdr:colOff>
      <xdr:row>98</xdr:row>
      <xdr:rowOff>131192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83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122319</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92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9747</xdr:rowOff>
    </xdr:from>
    <xdr:to>
      <xdr:col>76</xdr:col>
      <xdr:colOff>165100</xdr:colOff>
      <xdr:row>98</xdr:row>
      <xdr:rowOff>111347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81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102474</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90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29172</xdr:rowOff>
    </xdr:from>
    <xdr:to>
      <xdr:col>72</xdr:col>
      <xdr:colOff>38100</xdr:colOff>
      <xdr:row>98</xdr:row>
      <xdr:rowOff>130772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3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121899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92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146734</xdr:rowOff>
    </xdr:from>
    <xdr:to>
      <xdr:col>67</xdr:col>
      <xdr:colOff>101600</xdr:colOff>
      <xdr:row>98</xdr:row>
      <xdr:rowOff>76884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77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93411</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55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137487</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130926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140939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139133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3878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32834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74782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67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80268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78097</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102499</xdr:rowOff>
    </xdr:from>
    <xdr:to>
      <xdr:col>116</xdr:col>
      <xdr:colOff>63500</xdr:colOff>
      <xdr:row>75</xdr:row>
      <xdr:rowOff>124620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961249"/>
          <a:ext cx="838200" cy="2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90540</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7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102499</xdr:rowOff>
    </xdr:from>
    <xdr:to>
      <xdr:col>111</xdr:col>
      <xdr:colOff>177800</xdr:colOff>
      <xdr:row>75</xdr:row>
      <xdr:rowOff>144394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961249"/>
          <a:ext cx="889000" cy="4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159132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1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96205</xdr:rowOff>
    </xdr:from>
    <xdr:to>
      <xdr:col>107</xdr:col>
      <xdr:colOff>50800</xdr:colOff>
      <xdr:row>75</xdr:row>
      <xdr:rowOff>144394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954955"/>
          <a:ext cx="889000" cy="4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12107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96205</xdr:rowOff>
    </xdr:from>
    <xdr:to>
      <xdr:col>102</xdr:col>
      <xdr:colOff>114300</xdr:colOff>
      <xdr:row>75</xdr:row>
      <xdr:rowOff>150506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954955"/>
          <a:ext cx="889000" cy="5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164634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13151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0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73820</xdr:rowOff>
    </xdr:from>
    <xdr:to>
      <xdr:col>116</xdr:col>
      <xdr:colOff>114300</xdr:colOff>
      <xdr:row>76</xdr:row>
      <xdr:rowOff>3970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93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52247</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91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51699</xdr:rowOff>
    </xdr:from>
    <xdr:to>
      <xdr:col>112</xdr:col>
      <xdr:colOff>38100</xdr:colOff>
      <xdr:row>75</xdr:row>
      <xdr:rowOff>153299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91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169826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68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93594</xdr:rowOff>
    </xdr:from>
    <xdr:to>
      <xdr:col>107</xdr:col>
      <xdr:colOff>101600</xdr:colOff>
      <xdr:row>76</xdr:row>
      <xdr:rowOff>23744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5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14871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0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45405</xdr:rowOff>
    </xdr:from>
    <xdr:to>
      <xdr:col>102</xdr:col>
      <xdr:colOff>165100</xdr:colOff>
      <xdr:row>75</xdr:row>
      <xdr:rowOff>147005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0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163532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67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99706</xdr:rowOff>
    </xdr:from>
    <xdr:to>
      <xdr:col>98</xdr:col>
      <xdr:colOff>38100</xdr:colOff>
      <xdr:row>76</xdr:row>
      <xdr:rowOff>29856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5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20983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05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964,616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構成項目の中で、特に維持補修費と普通建設事業費が類似団体と比較して高くなっている。維持補修費については、道路の除排雪や補修の増により増となっており、公共施設の老朽化による維持補修費の増も要因の一つとなっている。普通建設事業費については、農業・漁業への補助及び道路の改良事業、公営住宅の建替を進めていることから高止まりとなっている。扶助費については、高齢化や乳幼児関係の制度拡大等によって増加傾向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北海道湧別町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8,664
8,489
505.79
8,697,508
8,357,433
325,602
5,039,657
10,381,076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138176</xdr:rowOff>
    </xdr:from>
    <xdr:to>
      <xdr:col>24</xdr:col>
      <xdr:colOff>63500</xdr:colOff>
      <xdr:row>38</xdr:row>
      <xdr:rowOff>42418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481826"/>
          <a:ext cx="838200" cy="7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121937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42418</xdr:rowOff>
    </xdr:from>
    <xdr:to>
      <xdr:col>19</xdr:col>
      <xdr:colOff>177800</xdr:colOff>
      <xdr:row>38</xdr:row>
      <xdr:rowOff>77470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557518"/>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53865</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77470</xdr:rowOff>
    </xdr:from>
    <xdr:to>
      <xdr:col>15</xdr:col>
      <xdr:colOff>50800</xdr:colOff>
      <xdr:row>38</xdr:row>
      <xdr:rowOff>92710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5925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58183</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153035</xdr:rowOff>
    </xdr:from>
    <xdr:to>
      <xdr:col>10</xdr:col>
      <xdr:colOff>114300</xdr:colOff>
      <xdr:row>38</xdr:row>
      <xdr:rowOff>92710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496685"/>
          <a:ext cx="889000" cy="1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87647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2938</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87376</xdr:rowOff>
    </xdr:from>
    <xdr:to>
      <xdr:col>24</xdr:col>
      <xdr:colOff>114300</xdr:colOff>
      <xdr:row>38</xdr:row>
      <xdr:rowOff>17526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3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65803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0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163068</xdr:rowOff>
    </xdr:from>
    <xdr:to>
      <xdr:col>20</xdr:col>
      <xdr:colOff>38100</xdr:colOff>
      <xdr:row>38</xdr:row>
      <xdr:rowOff>93218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50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84345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9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26670</xdr:rowOff>
    </xdr:from>
    <xdr:to>
      <xdr:col>15</xdr:col>
      <xdr:colOff>101600</xdr:colOff>
      <xdr:row>38</xdr:row>
      <xdr:rowOff>128270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5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119397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63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41910</xdr:rowOff>
    </xdr:from>
    <xdr:to>
      <xdr:col>10</xdr:col>
      <xdr:colOff>165100</xdr:colOff>
      <xdr:row>38</xdr:row>
      <xdr:rowOff>143510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5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134637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64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102235</xdr:rowOff>
    </xdr:from>
    <xdr:to>
      <xdr:col>6</xdr:col>
      <xdr:colOff>38100</xdr:colOff>
      <xdr:row>38</xdr:row>
      <xdr:rowOff>32385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4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23512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31868</xdr:rowOff>
    </xdr:from>
    <xdr:to>
      <xdr:col>24</xdr:col>
      <xdr:colOff>63500</xdr:colOff>
      <xdr:row>58</xdr:row>
      <xdr:rowOff>54659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75968"/>
          <a:ext cx="838200" cy="2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97238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98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28549</xdr:rowOff>
    </xdr:from>
    <xdr:to>
      <xdr:col>19</xdr:col>
      <xdr:colOff>177800</xdr:colOff>
      <xdr:row>58</xdr:row>
      <xdr:rowOff>54659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72649"/>
          <a:ext cx="889000" cy="2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42532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28549</xdr:rowOff>
    </xdr:from>
    <xdr:to>
      <xdr:col>15</xdr:col>
      <xdr:colOff>50800</xdr:colOff>
      <xdr:row>58</xdr:row>
      <xdr:rowOff>49523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72649"/>
          <a:ext cx="889000" cy="2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47510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4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9795</xdr:rowOff>
    </xdr:from>
    <xdr:to>
      <xdr:col>10</xdr:col>
      <xdr:colOff>114300</xdr:colOff>
      <xdr:row>58</xdr:row>
      <xdr:rowOff>49523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53895"/>
          <a:ext cx="889000" cy="3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57699</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65576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6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152518</xdr:rowOff>
    </xdr:from>
    <xdr:to>
      <xdr:col>24</xdr:col>
      <xdr:colOff>114300</xdr:colOff>
      <xdr:row>58</xdr:row>
      <xdr:rowOff>82668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2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130945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0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3859</xdr:rowOff>
    </xdr:from>
    <xdr:to>
      <xdr:col>20</xdr:col>
      <xdr:colOff>38100</xdr:colOff>
      <xdr:row>58</xdr:row>
      <xdr:rowOff>105459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4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96586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4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149199</xdr:rowOff>
    </xdr:from>
    <xdr:to>
      <xdr:col>15</xdr:col>
      <xdr:colOff>101600</xdr:colOff>
      <xdr:row>58</xdr:row>
      <xdr:rowOff>79349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2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70476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14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170173</xdr:rowOff>
    </xdr:from>
    <xdr:to>
      <xdr:col>10</xdr:col>
      <xdr:colOff>165100</xdr:colOff>
      <xdr:row>58</xdr:row>
      <xdr:rowOff>100323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4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91450</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3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130445</xdr:rowOff>
    </xdr:from>
    <xdr:to>
      <xdr:col>6</xdr:col>
      <xdr:colOff>38100</xdr:colOff>
      <xdr:row>58</xdr:row>
      <xdr:rowOff>60595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0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51722</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99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18455</xdr:rowOff>
    </xdr:from>
    <xdr:to>
      <xdr:col>24</xdr:col>
      <xdr:colOff>63500</xdr:colOff>
      <xdr:row>77</xdr:row>
      <xdr:rowOff>52603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20105"/>
          <a:ext cx="838200" cy="3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30098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88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52603</xdr:rowOff>
    </xdr:from>
    <xdr:to>
      <xdr:col>19</xdr:col>
      <xdr:colOff>177800</xdr:colOff>
      <xdr:row>77</xdr:row>
      <xdr:rowOff>57975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54253"/>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150874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51236</xdr:rowOff>
    </xdr:from>
    <xdr:to>
      <xdr:col>15</xdr:col>
      <xdr:colOff>50800</xdr:colOff>
      <xdr:row>77</xdr:row>
      <xdr:rowOff>57975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252886"/>
          <a:ext cx="889000" cy="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133029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51236</xdr:rowOff>
    </xdr:from>
    <xdr:to>
      <xdr:col>10</xdr:col>
      <xdr:colOff>114300</xdr:colOff>
      <xdr:row>77</xdr:row>
      <xdr:rowOff>107330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52886"/>
          <a:ext cx="889000" cy="5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169770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47642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139105</xdr:rowOff>
    </xdr:from>
    <xdr:to>
      <xdr:col>24</xdr:col>
      <xdr:colOff>114300</xdr:colOff>
      <xdr:row>77</xdr:row>
      <xdr:rowOff>69255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6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117532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47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1803</xdr:rowOff>
    </xdr:from>
    <xdr:to>
      <xdr:col>20</xdr:col>
      <xdr:colOff>38100</xdr:colOff>
      <xdr:row>77</xdr:row>
      <xdr:rowOff>103403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0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94530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9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7175</xdr:rowOff>
    </xdr:from>
    <xdr:to>
      <xdr:col>15</xdr:col>
      <xdr:colOff>101600</xdr:colOff>
      <xdr:row>77</xdr:row>
      <xdr:rowOff>108775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0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99902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0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436</xdr:rowOff>
    </xdr:from>
    <xdr:to>
      <xdr:col>10</xdr:col>
      <xdr:colOff>165100</xdr:colOff>
      <xdr:row>77</xdr:row>
      <xdr:rowOff>102036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0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93163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94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56530</xdr:rowOff>
    </xdr:from>
    <xdr:to>
      <xdr:col>6</xdr:col>
      <xdr:colOff>38100</xdr:colOff>
      <xdr:row>77</xdr:row>
      <xdr:rowOff>158130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149257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50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87931</xdr:rowOff>
    </xdr:from>
    <xdr:to>
      <xdr:col>24</xdr:col>
      <xdr:colOff>63500</xdr:colOff>
      <xdr:row>96</xdr:row>
      <xdr:rowOff>134676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547131"/>
          <a:ext cx="838200" cy="4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52633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40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98099</xdr:rowOff>
    </xdr:from>
    <xdr:to>
      <xdr:col>19</xdr:col>
      <xdr:colOff>177800</xdr:colOff>
      <xdr:row>96</xdr:row>
      <xdr:rowOff>87931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385849"/>
          <a:ext cx="889000" cy="16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145370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98099</xdr:rowOff>
    </xdr:from>
    <xdr:to>
      <xdr:col>15</xdr:col>
      <xdr:colOff>50800</xdr:colOff>
      <xdr:row>96</xdr:row>
      <xdr:rowOff>108204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385849"/>
          <a:ext cx="889000" cy="18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131083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108204</xdr:rowOff>
    </xdr:from>
    <xdr:to>
      <xdr:col>10</xdr:col>
      <xdr:colOff>114300</xdr:colOff>
      <xdr:row>96</xdr:row>
      <xdr:rowOff>163199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567404"/>
          <a:ext cx="889000" cy="5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152064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1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20558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0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83876</xdr:rowOff>
    </xdr:from>
    <xdr:to>
      <xdr:col>24</xdr:col>
      <xdr:colOff>114300</xdr:colOff>
      <xdr:row>97</xdr:row>
      <xdr:rowOff>14026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4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62303</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2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37131</xdr:rowOff>
    </xdr:from>
    <xdr:to>
      <xdr:col>20</xdr:col>
      <xdr:colOff>38100</xdr:colOff>
      <xdr:row>96</xdr:row>
      <xdr:rowOff>138731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49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155258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27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47299</xdr:rowOff>
    </xdr:from>
    <xdr:to>
      <xdr:col>15</xdr:col>
      <xdr:colOff>101600</xdr:colOff>
      <xdr:row>95</xdr:row>
      <xdr:rowOff>148899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33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165426</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08795" y="16110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57404</xdr:rowOff>
    </xdr:from>
    <xdr:to>
      <xdr:col>10</xdr:col>
      <xdr:colOff>165100</xdr:colOff>
      <xdr:row>96</xdr:row>
      <xdr:rowOff>159004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1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4081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29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112399</xdr:rowOff>
    </xdr:from>
    <xdr:to>
      <xdr:col>6</xdr:col>
      <xdr:colOff>38100</xdr:colOff>
      <xdr:row>97</xdr:row>
      <xdr:rowOff>42549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7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33676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66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96429</xdr:rowOff>
    </xdr:from>
    <xdr:to>
      <xdr:col>55</xdr:col>
      <xdr:colOff>0</xdr:colOff>
      <xdr:row>39</xdr:row>
      <xdr:rowOff>96756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2979"/>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159620</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03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96429</xdr:rowOff>
    </xdr:from>
    <xdr:to>
      <xdr:col>50</xdr:col>
      <xdr:colOff>114300</xdr:colOff>
      <xdr:row>39</xdr:row>
      <xdr:rowOff>96593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782979"/>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80807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42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92837</xdr:rowOff>
    </xdr:from>
    <xdr:to>
      <xdr:col>45</xdr:col>
      <xdr:colOff>177800</xdr:colOff>
      <xdr:row>39</xdr:row>
      <xdr:rowOff>96593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79387"/>
          <a:ext cx="8890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71826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41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92837</xdr:rowOff>
    </xdr:from>
    <xdr:to>
      <xdr:col>41</xdr:col>
      <xdr:colOff>50800</xdr:colOff>
      <xdr:row>39</xdr:row>
      <xdr:rowOff>92837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793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87665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43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146448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45956</xdr:rowOff>
    </xdr:from>
    <xdr:to>
      <xdr:col>55</xdr:col>
      <xdr:colOff>50800</xdr:colOff>
      <xdr:row>39</xdr:row>
      <xdr:rowOff>147556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132333</xdr:rowOff>
    </xdr:from>
    <xdr:ext cx="313932"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474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45629</xdr:rowOff>
    </xdr:from>
    <xdr:to>
      <xdr:col>50</xdr:col>
      <xdr:colOff>165100</xdr:colOff>
      <xdr:row>39</xdr:row>
      <xdr:rowOff>147229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138356</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82333" y="68249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45793</xdr:rowOff>
    </xdr:from>
    <xdr:to>
      <xdr:col>46</xdr:col>
      <xdr:colOff>38100</xdr:colOff>
      <xdr:row>39</xdr:row>
      <xdr:rowOff>147393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138520</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93333" y="6825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42037</xdr:rowOff>
    </xdr:from>
    <xdr:to>
      <xdr:col>41</xdr:col>
      <xdr:colOff>101600</xdr:colOff>
      <xdr:row>39</xdr:row>
      <xdr:rowOff>143637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2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134764</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04333" y="68213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42037</xdr:rowOff>
    </xdr:from>
    <xdr:to>
      <xdr:col>36</xdr:col>
      <xdr:colOff>165100</xdr:colOff>
      <xdr:row>39</xdr:row>
      <xdr:rowOff>143637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2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134764</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15333" y="68213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109607</xdr:rowOff>
    </xdr:from>
    <xdr:to>
      <xdr:col>55</xdr:col>
      <xdr:colOff>0</xdr:colOff>
      <xdr:row>57</xdr:row>
      <xdr:rowOff>51984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710807"/>
          <a:ext cx="838200" cy="11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169214</xdr:rowOff>
    </xdr:from>
    <xdr:ext cx="599010"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70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148428</xdr:rowOff>
    </xdr:from>
    <xdr:to>
      <xdr:col>50</xdr:col>
      <xdr:colOff>114300</xdr:colOff>
      <xdr:row>57</xdr:row>
      <xdr:rowOff>51984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749628"/>
          <a:ext cx="889000" cy="7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125627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89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148428</xdr:rowOff>
    </xdr:from>
    <xdr:to>
      <xdr:col>45</xdr:col>
      <xdr:colOff>177800</xdr:colOff>
      <xdr:row>57</xdr:row>
      <xdr:rowOff>45485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749628"/>
          <a:ext cx="889000" cy="6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74699</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50795" y="9847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40289</xdr:rowOff>
    </xdr:from>
    <xdr:to>
      <xdr:col>41</xdr:col>
      <xdr:colOff>50800</xdr:colOff>
      <xdr:row>57</xdr:row>
      <xdr:rowOff>45485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812939"/>
          <a:ext cx="889000" cy="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128420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90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150844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92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58807</xdr:rowOff>
    </xdr:from>
    <xdr:to>
      <xdr:col>55</xdr:col>
      <xdr:colOff>50800</xdr:colOff>
      <xdr:row>56</xdr:row>
      <xdr:rowOff>160407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6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81684</xdr:rowOff>
    </xdr:from>
    <xdr:ext cx="599010"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51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1184</xdr:rowOff>
    </xdr:from>
    <xdr:to>
      <xdr:col>50</xdr:col>
      <xdr:colOff>165100</xdr:colOff>
      <xdr:row>57</xdr:row>
      <xdr:rowOff>102784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77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119311</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39795" y="954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97628</xdr:rowOff>
    </xdr:from>
    <xdr:to>
      <xdr:col>46</xdr:col>
      <xdr:colOff>38100</xdr:colOff>
      <xdr:row>57</xdr:row>
      <xdr:rowOff>27778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6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44305</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50795" y="9474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166135</xdr:rowOff>
    </xdr:from>
    <xdr:to>
      <xdr:col>41</xdr:col>
      <xdr:colOff>101600</xdr:colOff>
      <xdr:row>57</xdr:row>
      <xdr:rowOff>96285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76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112812</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61795" y="9542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160939</xdr:rowOff>
    </xdr:from>
    <xdr:to>
      <xdr:col>36</xdr:col>
      <xdr:colOff>165100</xdr:colOff>
      <xdr:row>57</xdr:row>
      <xdr:rowOff>91089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76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107616</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672795" y="953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124231</xdr:rowOff>
    </xdr:from>
    <xdr:to>
      <xdr:col>55</xdr:col>
      <xdr:colOff>0</xdr:colOff>
      <xdr:row>77</xdr:row>
      <xdr:rowOff>34468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2811531"/>
          <a:ext cx="838200" cy="42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167822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8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124231</xdr:rowOff>
    </xdr:from>
    <xdr:to>
      <xdr:col>50</xdr:col>
      <xdr:colOff>114300</xdr:colOff>
      <xdr:row>75</xdr:row>
      <xdr:rowOff>148234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2811531"/>
          <a:ext cx="889000" cy="19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74319</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0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148234</xdr:rowOff>
    </xdr:from>
    <xdr:to>
      <xdr:col>45</xdr:col>
      <xdr:colOff>177800</xdr:colOff>
      <xdr:row>76</xdr:row>
      <xdr:rowOff>111030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006984"/>
          <a:ext cx="889000" cy="13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74585</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0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82359</xdr:rowOff>
    </xdr:from>
    <xdr:to>
      <xdr:col>41</xdr:col>
      <xdr:colOff>50800</xdr:colOff>
      <xdr:row>76</xdr:row>
      <xdr:rowOff>111030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112559"/>
          <a:ext cx="889000" cy="2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88746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7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110291</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155118</xdr:rowOff>
    </xdr:from>
    <xdr:to>
      <xdr:col>55</xdr:col>
      <xdr:colOff>50800</xdr:colOff>
      <xdr:row>77</xdr:row>
      <xdr:rowOff>85268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18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133545</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6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73431</xdr:rowOff>
    </xdr:from>
    <xdr:to>
      <xdr:col>50</xdr:col>
      <xdr:colOff>165100</xdr:colOff>
      <xdr:row>75</xdr:row>
      <xdr:rowOff>3581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76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20108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53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97434</xdr:rowOff>
    </xdr:from>
    <xdr:to>
      <xdr:col>46</xdr:col>
      <xdr:colOff>38100</xdr:colOff>
      <xdr:row>76</xdr:row>
      <xdr:rowOff>27584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95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44111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73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60230</xdr:rowOff>
    </xdr:from>
    <xdr:to>
      <xdr:col>41</xdr:col>
      <xdr:colOff>101600</xdr:colOff>
      <xdr:row>76</xdr:row>
      <xdr:rowOff>161830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0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152957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18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31559</xdr:rowOff>
    </xdr:from>
    <xdr:to>
      <xdr:col>36</xdr:col>
      <xdr:colOff>165100</xdr:colOff>
      <xdr:row>76</xdr:row>
      <xdr:rowOff>133159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06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124286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15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132288</xdr:rowOff>
    </xdr:from>
    <xdr:to>
      <xdr:col>55</xdr:col>
      <xdr:colOff>0</xdr:colOff>
      <xdr:row>95</xdr:row>
      <xdr:rowOff>166963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420038"/>
          <a:ext cx="838200" cy="3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132424</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420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68711</xdr:rowOff>
    </xdr:from>
    <xdr:to>
      <xdr:col>50</xdr:col>
      <xdr:colOff>114300</xdr:colOff>
      <xdr:row>95</xdr:row>
      <xdr:rowOff>166963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356461"/>
          <a:ext cx="889000" cy="9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86259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5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49244</xdr:rowOff>
    </xdr:from>
    <xdr:to>
      <xdr:col>45</xdr:col>
      <xdr:colOff>177800</xdr:colOff>
      <xdr:row>95</xdr:row>
      <xdr:rowOff>68711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336994"/>
          <a:ext cx="889000" cy="1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80920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5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49244</xdr:rowOff>
    </xdr:from>
    <xdr:to>
      <xdr:col>41</xdr:col>
      <xdr:colOff>50800</xdr:colOff>
      <xdr:row>95</xdr:row>
      <xdr:rowOff>89422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336994"/>
          <a:ext cx="889000" cy="4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103601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117477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5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81488</xdr:rowOff>
    </xdr:from>
    <xdr:to>
      <xdr:col>55</xdr:col>
      <xdr:colOff>50800</xdr:colOff>
      <xdr:row>96</xdr:row>
      <xdr:rowOff>11638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36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104365</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22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116163</xdr:rowOff>
    </xdr:from>
    <xdr:to>
      <xdr:col>50</xdr:col>
      <xdr:colOff>165100</xdr:colOff>
      <xdr:row>96</xdr:row>
      <xdr:rowOff>46313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40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62840</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1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17911</xdr:rowOff>
    </xdr:from>
    <xdr:to>
      <xdr:col>46</xdr:col>
      <xdr:colOff>38100</xdr:colOff>
      <xdr:row>95</xdr:row>
      <xdr:rowOff>119511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30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136038</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080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169894</xdr:rowOff>
    </xdr:from>
    <xdr:to>
      <xdr:col>41</xdr:col>
      <xdr:colOff>101600</xdr:colOff>
      <xdr:row>95</xdr:row>
      <xdr:rowOff>100044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28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116571</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06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38622</xdr:rowOff>
    </xdr:from>
    <xdr:to>
      <xdr:col>36</xdr:col>
      <xdr:colOff>165100</xdr:colOff>
      <xdr:row>95</xdr:row>
      <xdr:rowOff>140222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32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156749</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10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46439</xdr:rowOff>
    </xdr:from>
    <xdr:to>
      <xdr:col>85</xdr:col>
      <xdr:colOff>127000</xdr:colOff>
      <xdr:row>37</xdr:row>
      <xdr:rowOff>60185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390089"/>
          <a:ext cx="838200" cy="1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11254</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183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46439</xdr:rowOff>
    </xdr:from>
    <xdr:to>
      <xdr:col>81</xdr:col>
      <xdr:colOff>50800</xdr:colOff>
      <xdr:row>37</xdr:row>
      <xdr:rowOff>83343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390089"/>
          <a:ext cx="889000" cy="3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112300</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45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65664</xdr:rowOff>
    </xdr:from>
    <xdr:to>
      <xdr:col>76</xdr:col>
      <xdr:colOff>114300</xdr:colOff>
      <xdr:row>37</xdr:row>
      <xdr:rowOff>83343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409314"/>
          <a:ext cx="889000" cy="1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141647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1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31504</xdr:rowOff>
    </xdr:from>
    <xdr:to>
      <xdr:col>71</xdr:col>
      <xdr:colOff>177800</xdr:colOff>
      <xdr:row>37</xdr:row>
      <xdr:rowOff>65664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375154"/>
          <a:ext cx="889000" cy="3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123626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12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79610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42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9385</xdr:rowOff>
    </xdr:from>
    <xdr:to>
      <xdr:col>85</xdr:col>
      <xdr:colOff>177800</xdr:colOff>
      <xdr:row>37</xdr:row>
      <xdr:rowOff>110985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159262</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33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167089</xdr:rowOff>
    </xdr:from>
    <xdr:to>
      <xdr:col>81</xdr:col>
      <xdr:colOff>101600</xdr:colOff>
      <xdr:row>37</xdr:row>
      <xdr:rowOff>97239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33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113766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11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32543</xdr:rowOff>
    </xdr:from>
    <xdr:to>
      <xdr:col>76</xdr:col>
      <xdr:colOff>165100</xdr:colOff>
      <xdr:row>37</xdr:row>
      <xdr:rowOff>134143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37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125269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46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14864</xdr:rowOff>
    </xdr:from>
    <xdr:to>
      <xdr:col>72</xdr:col>
      <xdr:colOff>38100</xdr:colOff>
      <xdr:row>37</xdr:row>
      <xdr:rowOff>116464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35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107591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4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152154</xdr:rowOff>
    </xdr:from>
    <xdr:to>
      <xdr:col>67</xdr:col>
      <xdr:colOff>101600</xdr:colOff>
      <xdr:row>37</xdr:row>
      <xdr:rowOff>82304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32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98831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09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25621</xdr:rowOff>
    </xdr:from>
    <xdr:to>
      <xdr:col>85</xdr:col>
      <xdr:colOff>127000</xdr:colOff>
      <xdr:row>56</xdr:row>
      <xdr:rowOff>33950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626821"/>
          <a:ext cx="838200" cy="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110349</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711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52916</xdr:rowOff>
    </xdr:from>
    <xdr:to>
      <xdr:col>81</xdr:col>
      <xdr:colOff>50800</xdr:colOff>
      <xdr:row>56</xdr:row>
      <xdr:rowOff>25621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311216"/>
          <a:ext cx="889000" cy="31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92641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86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52916</xdr:rowOff>
    </xdr:from>
    <xdr:to>
      <xdr:col>76</xdr:col>
      <xdr:colOff>114300</xdr:colOff>
      <xdr:row>56</xdr:row>
      <xdr:rowOff>57480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311216"/>
          <a:ext cx="889000" cy="34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71800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84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57480</xdr:rowOff>
    </xdr:from>
    <xdr:to>
      <xdr:col>71</xdr:col>
      <xdr:colOff>177800</xdr:colOff>
      <xdr:row>56</xdr:row>
      <xdr:rowOff>160419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658680"/>
          <a:ext cx="889000" cy="10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99720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8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102364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87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154600</xdr:rowOff>
    </xdr:from>
    <xdr:to>
      <xdr:col>85</xdr:col>
      <xdr:colOff>177800</xdr:colOff>
      <xdr:row>56</xdr:row>
      <xdr:rowOff>84750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5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6027</xdr:rowOff>
    </xdr:from>
    <xdr:ext cx="599010"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435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146271</xdr:rowOff>
    </xdr:from>
    <xdr:to>
      <xdr:col>81</xdr:col>
      <xdr:colOff>101600</xdr:colOff>
      <xdr:row>56</xdr:row>
      <xdr:rowOff>76421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57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92948</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181795" y="935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2116</xdr:rowOff>
    </xdr:from>
    <xdr:to>
      <xdr:col>76</xdr:col>
      <xdr:colOff>165100</xdr:colOff>
      <xdr:row>54</xdr:row>
      <xdr:rowOff>103716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26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120243</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292795" y="9035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6680</xdr:rowOff>
    </xdr:from>
    <xdr:to>
      <xdr:col>72</xdr:col>
      <xdr:colOff>38100</xdr:colOff>
      <xdr:row>56</xdr:row>
      <xdr:rowOff>108280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6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124807</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03795" y="93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109619</xdr:rowOff>
    </xdr:from>
    <xdr:to>
      <xdr:col>67</xdr:col>
      <xdr:colOff>101600</xdr:colOff>
      <xdr:row>57</xdr:row>
      <xdr:rowOff>39769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71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56296</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14795" y="9486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17098</xdr:rowOff>
    </xdr:from>
    <xdr:ext cx="534377"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9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114254</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3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24848</xdr:rowOff>
    </xdr:from>
    <xdr:to>
      <xdr:col>76</xdr:col>
      <xdr:colOff>114300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69398"/>
          <a:ext cx="889000" cy="7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114709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24848</xdr:rowOff>
    </xdr:from>
    <xdr:to>
      <xdr:col>71</xdr:col>
      <xdr:colOff>177800</xdr:colOff>
      <xdr:row>79</xdr:row>
      <xdr:rowOff>49834</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569398"/>
          <a:ext cx="889000" cy="2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99544</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64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105385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64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144098</xdr:rowOff>
    </xdr:from>
    <xdr:ext cx="249299"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5171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145498</xdr:rowOff>
    </xdr:from>
    <xdr:to>
      <xdr:col>72</xdr:col>
      <xdr:colOff>38100</xdr:colOff>
      <xdr:row>79</xdr:row>
      <xdr:rowOff>75648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1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92175</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36111" y="132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170484</xdr:rowOff>
    </xdr:from>
    <xdr:to>
      <xdr:col>67</xdr:col>
      <xdr:colOff>101600</xdr:colOff>
      <xdr:row>79</xdr:row>
      <xdr:rowOff>100634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4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117161</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47111" y="1331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138040</xdr:rowOff>
    </xdr:from>
    <xdr:to>
      <xdr:col>85</xdr:col>
      <xdr:colOff>127000</xdr:colOff>
      <xdr:row>95</xdr:row>
      <xdr:rowOff>149036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425790"/>
          <a:ext cx="838200" cy="1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72018</xdr:rowOff>
    </xdr:from>
    <xdr:ext cx="599010"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359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142571</xdr:rowOff>
    </xdr:from>
    <xdr:to>
      <xdr:col>81</xdr:col>
      <xdr:colOff>50800</xdr:colOff>
      <xdr:row>95</xdr:row>
      <xdr:rowOff>149036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430321"/>
          <a:ext cx="889000" cy="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33300</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181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142571</xdr:rowOff>
    </xdr:from>
    <xdr:to>
      <xdr:col>76</xdr:col>
      <xdr:colOff>114300</xdr:colOff>
      <xdr:row>95</xdr:row>
      <xdr:rowOff>156973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430321"/>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26407</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292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156973</xdr:rowOff>
    </xdr:from>
    <xdr:to>
      <xdr:col>71</xdr:col>
      <xdr:colOff>177800</xdr:colOff>
      <xdr:row>96</xdr:row>
      <xdr:rowOff>4772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444723"/>
          <a:ext cx="889000" cy="1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46521</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03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68984</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14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87240</xdr:rowOff>
    </xdr:from>
    <xdr:to>
      <xdr:col>85</xdr:col>
      <xdr:colOff>177800</xdr:colOff>
      <xdr:row>96</xdr:row>
      <xdr:rowOff>17390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37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110117</xdr:rowOff>
    </xdr:from>
    <xdr:ext cx="599010"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226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98236</xdr:rowOff>
    </xdr:from>
    <xdr:to>
      <xdr:col>81</xdr:col>
      <xdr:colOff>101600</xdr:colOff>
      <xdr:row>96</xdr:row>
      <xdr:rowOff>28386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38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19513</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181795" y="1647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91771</xdr:rowOff>
    </xdr:from>
    <xdr:to>
      <xdr:col>76</xdr:col>
      <xdr:colOff>165100</xdr:colOff>
      <xdr:row>96</xdr:row>
      <xdr:rowOff>21921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37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38448</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292795" y="16154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106173</xdr:rowOff>
    </xdr:from>
    <xdr:to>
      <xdr:col>72</xdr:col>
      <xdr:colOff>38100</xdr:colOff>
      <xdr:row>96</xdr:row>
      <xdr:rowOff>36323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39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52850</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03795" y="16169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125422</xdr:rowOff>
    </xdr:from>
    <xdr:to>
      <xdr:col>67</xdr:col>
      <xdr:colOff>101600</xdr:colOff>
      <xdr:row>96</xdr:row>
      <xdr:rowOff>55572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41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46699</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14795" y="16505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・農林水産業費は、住民一人当たり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163,164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円となっている。基幹産業である農業、漁業への補助（普通建設事業）や、道営事業負担金等により、類似団体平均に比べ高くなっている。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・商工費は、住民一人当たりの額が前年と比べ大きく減少しているのは、前年度にゴルフ場クラブハウス整備事業があったためで、元年度決算は類似団体平均を下回っている。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・土木費が住民一人当たり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114,121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円となっており、類似団体平均に比べ高くなっているのは、道路改良事業が続いたこと、道路や河川の維持管理経費が増となっていることや、公営住宅の建替を進めていることが主な要因である。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118,878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円と類似団体平均より高くなっている。文化・体育施設など、合併以前より保有している施設の維持管理経費が増となっていることが主な要因である。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北海道湧別町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年度は実質単年度収支がマイナスとなったが、経費の節減等により令和元年度はプラスとなった。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交付税合併算定替えの終了もあり、経費の節減を図り健全な財政運営に努める。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北海道湧別町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各会計とも赤字は発生していない。今後も健全な財政運営に努める。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8697508</v>
      </c>
      <c r="BO4" s="393"/>
      <c r="BP4" s="393"/>
      <c r="BQ4" s="393"/>
      <c r="BR4" s="393"/>
      <c r="BS4" s="393"/>
      <c r="BT4" s="393"/>
      <c r="BU4" s="394"/>
      <c r="BV4" s="392">
        <v>8509639</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6.5</v>
      </c>
      <c r="CU4" s="399"/>
      <c r="CV4" s="399"/>
      <c r="CW4" s="399"/>
      <c r="CX4" s="399"/>
      <c r="CY4" s="399"/>
      <c r="CZ4" s="399"/>
      <c r="DA4" s="400"/>
      <c r="DB4" s="398">
        <v>7</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8357433</v>
      </c>
      <c r="BO5" s="430"/>
      <c r="BP5" s="430"/>
      <c r="BQ5" s="430"/>
      <c r="BR5" s="430"/>
      <c r="BS5" s="430"/>
      <c r="BT5" s="430"/>
      <c r="BU5" s="431"/>
      <c r="BV5" s="429">
        <v>8137278</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80.3</v>
      </c>
      <c r="CU5" s="427"/>
      <c r="CV5" s="427"/>
      <c r="CW5" s="427"/>
      <c r="CX5" s="427"/>
      <c r="CY5" s="427"/>
      <c r="CZ5" s="427"/>
      <c r="DA5" s="428"/>
      <c r="DB5" s="426">
        <v>81.099999999999994</v>
      </c>
      <c r="DC5" s="427"/>
      <c r="DD5" s="427"/>
      <c r="DE5" s="427"/>
      <c r="DF5" s="427"/>
      <c r="DG5" s="427"/>
      <c r="DH5" s="427"/>
      <c r="DI5" s="428"/>
      <c r="DJ5" s="186"/>
      <c r="DK5" s="186"/>
      <c r="DL5" s="186"/>
      <c r="DM5" s="186"/>
      <c r="DN5" s="186"/>
      <c r="DO5" s="186"/>
    </row>
    <row r="6" spans="1:119" ht="18.75" customHeight="1" x14ac:dyDescent="0.15">
      <c r="A6" s="187"/>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101</v>
      </c>
      <c r="AV6" s="462"/>
      <c r="AW6" s="462"/>
      <c r="AX6" s="462"/>
      <c r="AY6" s="463" t="s">
        <v>102</v>
      </c>
      <c r="AZ6" s="464"/>
      <c r="BA6" s="464"/>
      <c r="BB6" s="464"/>
      <c r="BC6" s="464"/>
      <c r="BD6" s="464"/>
      <c r="BE6" s="464"/>
      <c r="BF6" s="464"/>
      <c r="BG6" s="464"/>
      <c r="BH6" s="464"/>
      <c r="BI6" s="464"/>
      <c r="BJ6" s="464"/>
      <c r="BK6" s="464"/>
      <c r="BL6" s="464"/>
      <c r="BM6" s="465"/>
      <c r="BN6" s="429">
        <v>340075</v>
      </c>
      <c r="BO6" s="430"/>
      <c r="BP6" s="430"/>
      <c r="BQ6" s="430"/>
      <c r="BR6" s="430"/>
      <c r="BS6" s="430"/>
      <c r="BT6" s="430"/>
      <c r="BU6" s="431"/>
      <c r="BV6" s="429">
        <v>372361</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82.8</v>
      </c>
      <c r="CU6" s="467"/>
      <c r="CV6" s="467"/>
      <c r="CW6" s="467"/>
      <c r="CX6" s="467"/>
      <c r="CY6" s="467"/>
      <c r="CZ6" s="467"/>
      <c r="DA6" s="468"/>
      <c r="DB6" s="466">
        <v>84.3</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14473</v>
      </c>
      <c r="BO7" s="430"/>
      <c r="BP7" s="430"/>
      <c r="BQ7" s="430"/>
      <c r="BR7" s="430"/>
      <c r="BS7" s="430"/>
      <c r="BT7" s="430"/>
      <c r="BU7" s="431"/>
      <c r="BV7" s="429">
        <v>16784</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5039657</v>
      </c>
      <c r="CU7" s="430"/>
      <c r="CV7" s="430"/>
      <c r="CW7" s="430"/>
      <c r="CX7" s="430"/>
      <c r="CY7" s="430"/>
      <c r="CZ7" s="430"/>
      <c r="DA7" s="431"/>
      <c r="DB7" s="429">
        <v>5094093</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105</v>
      </c>
      <c r="AV8" s="462"/>
      <c r="AW8" s="462"/>
      <c r="AX8" s="462"/>
      <c r="AY8" s="463" t="s">
        <v>109</v>
      </c>
      <c r="AZ8" s="464"/>
      <c r="BA8" s="464"/>
      <c r="BB8" s="464"/>
      <c r="BC8" s="464"/>
      <c r="BD8" s="464"/>
      <c r="BE8" s="464"/>
      <c r="BF8" s="464"/>
      <c r="BG8" s="464"/>
      <c r="BH8" s="464"/>
      <c r="BI8" s="464"/>
      <c r="BJ8" s="464"/>
      <c r="BK8" s="464"/>
      <c r="BL8" s="464"/>
      <c r="BM8" s="465"/>
      <c r="BN8" s="429">
        <v>325602</v>
      </c>
      <c r="BO8" s="430"/>
      <c r="BP8" s="430"/>
      <c r="BQ8" s="430"/>
      <c r="BR8" s="430"/>
      <c r="BS8" s="430"/>
      <c r="BT8" s="430"/>
      <c r="BU8" s="431"/>
      <c r="BV8" s="429">
        <v>355577</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0.26</v>
      </c>
      <c r="CU8" s="470"/>
      <c r="CV8" s="470"/>
      <c r="CW8" s="470"/>
      <c r="CX8" s="470"/>
      <c r="CY8" s="470"/>
      <c r="CZ8" s="470"/>
      <c r="DA8" s="471"/>
      <c r="DB8" s="469">
        <v>0.26</v>
      </c>
      <c r="DC8" s="470"/>
      <c r="DD8" s="470"/>
      <c r="DE8" s="470"/>
      <c r="DF8" s="470"/>
      <c r="DG8" s="470"/>
      <c r="DH8" s="470"/>
      <c r="DI8" s="471"/>
      <c r="DJ8" s="186"/>
      <c r="DK8" s="186"/>
      <c r="DL8" s="186"/>
      <c r="DM8" s="186"/>
      <c r="DN8" s="186"/>
      <c r="DO8" s="186"/>
    </row>
    <row r="9" spans="1:119" ht="18.75" customHeight="1" thickBot="1" x14ac:dyDescent="0.2">
      <c r="A9" s="187"/>
      <c r="B9" s="423" t="s">
        <v>111</v>
      </c>
      <c r="C9" s="424"/>
      <c r="D9" s="424"/>
      <c r="E9" s="424"/>
      <c r="F9" s="424"/>
      <c r="G9" s="424"/>
      <c r="H9" s="424"/>
      <c r="I9" s="424"/>
      <c r="J9" s="424"/>
      <c r="K9" s="472"/>
      <c r="L9" s="473" t="s">
        <v>112</v>
      </c>
      <c r="M9" s="474"/>
      <c r="N9" s="474"/>
      <c r="O9" s="474"/>
      <c r="P9" s="474"/>
      <c r="Q9" s="475"/>
      <c r="R9" s="476">
        <v>9231</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93</v>
      </c>
      <c r="AV9" s="462"/>
      <c r="AW9" s="462"/>
      <c r="AX9" s="462"/>
      <c r="AY9" s="463" t="s">
        <v>115</v>
      </c>
      <c r="AZ9" s="464"/>
      <c r="BA9" s="464"/>
      <c r="BB9" s="464"/>
      <c r="BC9" s="464"/>
      <c r="BD9" s="464"/>
      <c r="BE9" s="464"/>
      <c r="BF9" s="464"/>
      <c r="BG9" s="464"/>
      <c r="BH9" s="464"/>
      <c r="BI9" s="464"/>
      <c r="BJ9" s="464"/>
      <c r="BK9" s="464"/>
      <c r="BL9" s="464"/>
      <c r="BM9" s="465"/>
      <c r="BN9" s="429">
        <v>-29975</v>
      </c>
      <c r="BO9" s="430"/>
      <c r="BP9" s="430"/>
      <c r="BQ9" s="430"/>
      <c r="BR9" s="430"/>
      <c r="BS9" s="430"/>
      <c r="BT9" s="430"/>
      <c r="BU9" s="431"/>
      <c r="BV9" s="429">
        <v>-40815</v>
      </c>
      <c r="BW9" s="430"/>
      <c r="BX9" s="430"/>
      <c r="BY9" s="430"/>
      <c r="BZ9" s="430"/>
      <c r="CA9" s="430"/>
      <c r="CB9" s="430"/>
      <c r="CC9" s="431"/>
      <c r="CD9" s="432" t="s">
        <v>116</v>
      </c>
      <c r="CE9" s="433"/>
      <c r="CF9" s="433"/>
      <c r="CG9" s="433"/>
      <c r="CH9" s="433"/>
      <c r="CI9" s="433"/>
      <c r="CJ9" s="433"/>
      <c r="CK9" s="433"/>
      <c r="CL9" s="433"/>
      <c r="CM9" s="433"/>
      <c r="CN9" s="433"/>
      <c r="CO9" s="433"/>
      <c r="CP9" s="433"/>
      <c r="CQ9" s="433"/>
      <c r="CR9" s="433"/>
      <c r="CS9" s="434"/>
      <c r="CT9" s="426">
        <v>15.1</v>
      </c>
      <c r="CU9" s="427"/>
      <c r="CV9" s="427"/>
      <c r="CW9" s="427"/>
      <c r="CX9" s="427"/>
      <c r="CY9" s="427"/>
      <c r="CZ9" s="427"/>
      <c r="DA9" s="428"/>
      <c r="DB9" s="426">
        <v>14.7</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117</v>
      </c>
      <c r="M10" s="459"/>
      <c r="N10" s="459"/>
      <c r="O10" s="459"/>
      <c r="P10" s="459"/>
      <c r="Q10" s="460"/>
      <c r="R10" s="480">
        <v>10041</v>
      </c>
      <c r="S10" s="481"/>
      <c r="T10" s="481"/>
      <c r="U10" s="481"/>
      <c r="V10" s="482"/>
      <c r="W10" s="417"/>
      <c r="X10" s="418"/>
      <c r="Y10" s="418"/>
      <c r="Z10" s="418"/>
      <c r="AA10" s="418"/>
      <c r="AB10" s="418"/>
      <c r="AC10" s="418"/>
      <c r="AD10" s="418"/>
      <c r="AE10" s="418"/>
      <c r="AF10" s="418"/>
      <c r="AG10" s="418"/>
      <c r="AH10" s="418"/>
      <c r="AI10" s="418"/>
      <c r="AJ10" s="418"/>
      <c r="AK10" s="418"/>
      <c r="AL10" s="421"/>
      <c r="AM10" s="458" t="s">
        <v>118</v>
      </c>
      <c r="AN10" s="459"/>
      <c r="AO10" s="459"/>
      <c r="AP10" s="459"/>
      <c r="AQ10" s="459"/>
      <c r="AR10" s="459"/>
      <c r="AS10" s="459"/>
      <c r="AT10" s="460"/>
      <c r="AU10" s="461" t="s">
        <v>119</v>
      </c>
      <c r="AV10" s="462"/>
      <c r="AW10" s="462"/>
      <c r="AX10" s="462"/>
      <c r="AY10" s="463" t="s">
        <v>120</v>
      </c>
      <c r="AZ10" s="464"/>
      <c r="BA10" s="464"/>
      <c r="BB10" s="464"/>
      <c r="BC10" s="464"/>
      <c r="BD10" s="464"/>
      <c r="BE10" s="464"/>
      <c r="BF10" s="464"/>
      <c r="BG10" s="464"/>
      <c r="BH10" s="464"/>
      <c r="BI10" s="464"/>
      <c r="BJ10" s="464"/>
      <c r="BK10" s="464"/>
      <c r="BL10" s="464"/>
      <c r="BM10" s="465"/>
      <c r="BN10" s="429">
        <v>179652</v>
      </c>
      <c r="BO10" s="430"/>
      <c r="BP10" s="430"/>
      <c r="BQ10" s="430"/>
      <c r="BR10" s="430"/>
      <c r="BS10" s="430"/>
      <c r="BT10" s="430"/>
      <c r="BU10" s="431"/>
      <c r="BV10" s="429">
        <v>200690</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125</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x14ac:dyDescent="0.15">
      <c r="A12" s="187"/>
      <c r="B12" s="489" t="s">
        <v>130</v>
      </c>
      <c r="C12" s="490"/>
      <c r="D12" s="490"/>
      <c r="E12" s="490"/>
      <c r="F12" s="490"/>
      <c r="G12" s="490"/>
      <c r="H12" s="490"/>
      <c r="I12" s="490"/>
      <c r="J12" s="490"/>
      <c r="K12" s="491"/>
      <c r="L12" s="498" t="s">
        <v>131</v>
      </c>
      <c r="M12" s="499"/>
      <c r="N12" s="499"/>
      <c r="O12" s="499"/>
      <c r="P12" s="499"/>
      <c r="Q12" s="500"/>
      <c r="R12" s="501">
        <v>8664</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135</v>
      </c>
      <c r="AV12" s="462"/>
      <c r="AW12" s="462"/>
      <c r="AX12" s="462"/>
      <c r="AY12" s="463" t="s">
        <v>136</v>
      </c>
      <c r="AZ12" s="464"/>
      <c r="BA12" s="464"/>
      <c r="BB12" s="464"/>
      <c r="BC12" s="464"/>
      <c r="BD12" s="464"/>
      <c r="BE12" s="464"/>
      <c r="BF12" s="464"/>
      <c r="BG12" s="464"/>
      <c r="BH12" s="464"/>
      <c r="BI12" s="464"/>
      <c r="BJ12" s="464"/>
      <c r="BK12" s="464"/>
      <c r="BL12" s="464"/>
      <c r="BM12" s="465"/>
      <c r="BN12" s="429">
        <v>136200</v>
      </c>
      <c r="BO12" s="430"/>
      <c r="BP12" s="430"/>
      <c r="BQ12" s="430"/>
      <c r="BR12" s="430"/>
      <c r="BS12" s="430"/>
      <c r="BT12" s="430"/>
      <c r="BU12" s="431"/>
      <c r="BV12" s="429">
        <v>185400</v>
      </c>
      <c r="BW12" s="430"/>
      <c r="BX12" s="430"/>
      <c r="BY12" s="430"/>
      <c r="BZ12" s="430"/>
      <c r="CA12" s="430"/>
      <c r="CB12" s="430"/>
      <c r="CC12" s="431"/>
      <c r="CD12" s="432" t="s">
        <v>137</v>
      </c>
      <c r="CE12" s="433"/>
      <c r="CF12" s="433"/>
      <c r="CG12" s="433"/>
      <c r="CH12" s="433"/>
      <c r="CI12" s="433"/>
      <c r="CJ12" s="433"/>
      <c r="CK12" s="433"/>
      <c r="CL12" s="433"/>
      <c r="CM12" s="433"/>
      <c r="CN12" s="433"/>
      <c r="CO12" s="433"/>
      <c r="CP12" s="433"/>
      <c r="CQ12" s="433"/>
      <c r="CR12" s="433"/>
      <c r="CS12" s="434"/>
      <c r="CT12" s="469" t="s">
        <v>138</v>
      </c>
      <c r="CU12" s="470"/>
      <c r="CV12" s="470"/>
      <c r="CW12" s="470"/>
      <c r="CX12" s="470"/>
      <c r="CY12" s="470"/>
      <c r="CZ12" s="470"/>
      <c r="DA12" s="471"/>
      <c r="DB12" s="469" t="s">
        <v>128</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139</v>
      </c>
      <c r="N13" s="521"/>
      <c r="O13" s="521"/>
      <c r="P13" s="521"/>
      <c r="Q13" s="522"/>
      <c r="R13" s="513">
        <v>8489</v>
      </c>
      <c r="S13" s="514"/>
      <c r="T13" s="514"/>
      <c r="U13" s="514"/>
      <c r="V13" s="515"/>
      <c r="W13" s="445" t="s">
        <v>140</v>
      </c>
      <c r="X13" s="446"/>
      <c r="Y13" s="446"/>
      <c r="Z13" s="446"/>
      <c r="AA13" s="446"/>
      <c r="AB13" s="436"/>
      <c r="AC13" s="480">
        <v>1596</v>
      </c>
      <c r="AD13" s="481"/>
      <c r="AE13" s="481"/>
      <c r="AF13" s="481"/>
      <c r="AG13" s="523"/>
      <c r="AH13" s="480">
        <v>1686</v>
      </c>
      <c r="AI13" s="481"/>
      <c r="AJ13" s="481"/>
      <c r="AK13" s="481"/>
      <c r="AL13" s="482"/>
      <c r="AM13" s="458" t="s">
        <v>141</v>
      </c>
      <c r="AN13" s="459"/>
      <c r="AO13" s="459"/>
      <c r="AP13" s="459"/>
      <c r="AQ13" s="459"/>
      <c r="AR13" s="459"/>
      <c r="AS13" s="459"/>
      <c r="AT13" s="460"/>
      <c r="AU13" s="461" t="s">
        <v>142</v>
      </c>
      <c r="AV13" s="462"/>
      <c r="AW13" s="462"/>
      <c r="AX13" s="462"/>
      <c r="AY13" s="463" t="s">
        <v>143</v>
      </c>
      <c r="AZ13" s="464"/>
      <c r="BA13" s="464"/>
      <c r="BB13" s="464"/>
      <c r="BC13" s="464"/>
      <c r="BD13" s="464"/>
      <c r="BE13" s="464"/>
      <c r="BF13" s="464"/>
      <c r="BG13" s="464"/>
      <c r="BH13" s="464"/>
      <c r="BI13" s="464"/>
      <c r="BJ13" s="464"/>
      <c r="BK13" s="464"/>
      <c r="BL13" s="464"/>
      <c r="BM13" s="465"/>
      <c r="BN13" s="429">
        <v>13477</v>
      </c>
      <c r="BO13" s="430"/>
      <c r="BP13" s="430"/>
      <c r="BQ13" s="430"/>
      <c r="BR13" s="430"/>
      <c r="BS13" s="430"/>
      <c r="BT13" s="430"/>
      <c r="BU13" s="431"/>
      <c r="BV13" s="429">
        <v>-25525</v>
      </c>
      <c r="BW13" s="430"/>
      <c r="BX13" s="430"/>
      <c r="BY13" s="430"/>
      <c r="BZ13" s="430"/>
      <c r="CA13" s="430"/>
      <c r="CB13" s="430"/>
      <c r="CC13" s="431"/>
      <c r="CD13" s="432" t="s">
        <v>144</v>
      </c>
      <c r="CE13" s="433"/>
      <c r="CF13" s="433"/>
      <c r="CG13" s="433"/>
      <c r="CH13" s="433"/>
      <c r="CI13" s="433"/>
      <c r="CJ13" s="433"/>
      <c r="CK13" s="433"/>
      <c r="CL13" s="433"/>
      <c r="CM13" s="433"/>
      <c r="CN13" s="433"/>
      <c r="CO13" s="433"/>
      <c r="CP13" s="433"/>
      <c r="CQ13" s="433"/>
      <c r="CR13" s="433"/>
      <c r="CS13" s="434"/>
      <c r="CT13" s="426">
        <v>6.1</v>
      </c>
      <c r="CU13" s="427"/>
      <c r="CV13" s="427"/>
      <c r="CW13" s="427"/>
      <c r="CX13" s="427"/>
      <c r="CY13" s="427"/>
      <c r="CZ13" s="427"/>
      <c r="DA13" s="428"/>
      <c r="DB13" s="426">
        <v>6.2</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145</v>
      </c>
      <c r="M14" s="511"/>
      <c r="N14" s="511"/>
      <c r="O14" s="511"/>
      <c r="P14" s="511"/>
      <c r="Q14" s="512"/>
      <c r="R14" s="513">
        <v>8862</v>
      </c>
      <c r="S14" s="514"/>
      <c r="T14" s="514"/>
      <c r="U14" s="514"/>
      <c r="V14" s="515"/>
      <c r="W14" s="419"/>
      <c r="X14" s="420"/>
      <c r="Y14" s="420"/>
      <c r="Z14" s="420"/>
      <c r="AA14" s="420"/>
      <c r="AB14" s="409"/>
      <c r="AC14" s="516">
        <v>33.5</v>
      </c>
      <c r="AD14" s="517"/>
      <c r="AE14" s="517"/>
      <c r="AF14" s="517"/>
      <c r="AG14" s="518"/>
      <c r="AH14" s="516">
        <v>33.6</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146</v>
      </c>
      <c r="CE14" s="525"/>
      <c r="CF14" s="525"/>
      <c r="CG14" s="525"/>
      <c r="CH14" s="525"/>
      <c r="CI14" s="525"/>
      <c r="CJ14" s="525"/>
      <c r="CK14" s="525"/>
      <c r="CL14" s="525"/>
      <c r="CM14" s="525"/>
      <c r="CN14" s="525"/>
      <c r="CO14" s="525"/>
      <c r="CP14" s="525"/>
      <c r="CQ14" s="525"/>
      <c r="CR14" s="525"/>
      <c r="CS14" s="526"/>
      <c r="CT14" s="527" t="s">
        <v>128</v>
      </c>
      <c r="CU14" s="528"/>
      <c r="CV14" s="528"/>
      <c r="CW14" s="528"/>
      <c r="CX14" s="528"/>
      <c r="CY14" s="528"/>
      <c r="CZ14" s="528"/>
      <c r="DA14" s="529"/>
      <c r="DB14" s="527" t="s">
        <v>138</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147</v>
      </c>
      <c r="N15" s="521"/>
      <c r="O15" s="521"/>
      <c r="P15" s="521"/>
      <c r="Q15" s="522"/>
      <c r="R15" s="513">
        <v>8711</v>
      </c>
      <c r="S15" s="514"/>
      <c r="T15" s="514"/>
      <c r="U15" s="514"/>
      <c r="V15" s="515"/>
      <c r="W15" s="445" t="s">
        <v>148</v>
      </c>
      <c r="X15" s="446"/>
      <c r="Y15" s="446"/>
      <c r="Z15" s="446"/>
      <c r="AA15" s="446"/>
      <c r="AB15" s="436"/>
      <c r="AC15" s="480">
        <v>997</v>
      </c>
      <c r="AD15" s="481"/>
      <c r="AE15" s="481"/>
      <c r="AF15" s="481"/>
      <c r="AG15" s="523"/>
      <c r="AH15" s="480">
        <v>1128</v>
      </c>
      <c r="AI15" s="481"/>
      <c r="AJ15" s="481"/>
      <c r="AK15" s="481"/>
      <c r="AL15" s="482"/>
      <c r="AM15" s="458"/>
      <c r="AN15" s="459"/>
      <c r="AO15" s="459"/>
      <c r="AP15" s="459"/>
      <c r="AQ15" s="459"/>
      <c r="AR15" s="459"/>
      <c r="AS15" s="459"/>
      <c r="AT15" s="460"/>
      <c r="AU15" s="461"/>
      <c r="AV15" s="462"/>
      <c r="AW15" s="462"/>
      <c r="AX15" s="462"/>
      <c r="AY15" s="389" t="s">
        <v>149</v>
      </c>
      <c r="AZ15" s="390"/>
      <c r="BA15" s="390"/>
      <c r="BB15" s="390"/>
      <c r="BC15" s="390"/>
      <c r="BD15" s="390"/>
      <c r="BE15" s="390"/>
      <c r="BF15" s="390"/>
      <c r="BG15" s="390"/>
      <c r="BH15" s="390"/>
      <c r="BI15" s="390"/>
      <c r="BJ15" s="390"/>
      <c r="BK15" s="390"/>
      <c r="BL15" s="390"/>
      <c r="BM15" s="391"/>
      <c r="BN15" s="392">
        <v>1149190</v>
      </c>
      <c r="BO15" s="393"/>
      <c r="BP15" s="393"/>
      <c r="BQ15" s="393"/>
      <c r="BR15" s="393"/>
      <c r="BS15" s="393"/>
      <c r="BT15" s="393"/>
      <c r="BU15" s="394"/>
      <c r="BV15" s="392">
        <v>1161956</v>
      </c>
      <c r="BW15" s="393"/>
      <c r="BX15" s="393"/>
      <c r="BY15" s="393"/>
      <c r="BZ15" s="393"/>
      <c r="CA15" s="393"/>
      <c r="CB15" s="393"/>
      <c r="CC15" s="394"/>
      <c r="CD15" s="530" t="s">
        <v>150</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151</v>
      </c>
      <c r="M16" s="541"/>
      <c r="N16" s="541"/>
      <c r="O16" s="541"/>
      <c r="P16" s="541"/>
      <c r="Q16" s="542"/>
      <c r="R16" s="533" t="s">
        <v>152</v>
      </c>
      <c r="S16" s="534"/>
      <c r="T16" s="534"/>
      <c r="U16" s="534"/>
      <c r="V16" s="535"/>
      <c r="W16" s="419"/>
      <c r="X16" s="420"/>
      <c r="Y16" s="420"/>
      <c r="Z16" s="420"/>
      <c r="AA16" s="420"/>
      <c r="AB16" s="409"/>
      <c r="AC16" s="516">
        <v>20.9</v>
      </c>
      <c r="AD16" s="517"/>
      <c r="AE16" s="517"/>
      <c r="AF16" s="517"/>
      <c r="AG16" s="518"/>
      <c r="AH16" s="516">
        <v>22.5</v>
      </c>
      <c r="AI16" s="517"/>
      <c r="AJ16" s="517"/>
      <c r="AK16" s="517"/>
      <c r="AL16" s="519"/>
      <c r="AM16" s="458"/>
      <c r="AN16" s="459"/>
      <c r="AO16" s="459"/>
      <c r="AP16" s="459"/>
      <c r="AQ16" s="459"/>
      <c r="AR16" s="459"/>
      <c r="AS16" s="459"/>
      <c r="AT16" s="460"/>
      <c r="AU16" s="461"/>
      <c r="AV16" s="462"/>
      <c r="AW16" s="462"/>
      <c r="AX16" s="462"/>
      <c r="AY16" s="463" t="s">
        <v>153</v>
      </c>
      <c r="AZ16" s="464"/>
      <c r="BA16" s="464"/>
      <c r="BB16" s="464"/>
      <c r="BC16" s="464"/>
      <c r="BD16" s="464"/>
      <c r="BE16" s="464"/>
      <c r="BF16" s="464"/>
      <c r="BG16" s="464"/>
      <c r="BH16" s="464"/>
      <c r="BI16" s="464"/>
      <c r="BJ16" s="464"/>
      <c r="BK16" s="464"/>
      <c r="BL16" s="464"/>
      <c r="BM16" s="465"/>
      <c r="BN16" s="429">
        <v>4578271</v>
      </c>
      <c r="BO16" s="430"/>
      <c r="BP16" s="430"/>
      <c r="BQ16" s="430"/>
      <c r="BR16" s="430"/>
      <c r="BS16" s="430"/>
      <c r="BT16" s="430"/>
      <c r="BU16" s="431"/>
      <c r="BV16" s="429">
        <v>4533954</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154</v>
      </c>
      <c r="N17" s="537"/>
      <c r="O17" s="537"/>
      <c r="P17" s="537"/>
      <c r="Q17" s="538"/>
      <c r="R17" s="533" t="s">
        <v>155</v>
      </c>
      <c r="S17" s="534"/>
      <c r="T17" s="534"/>
      <c r="U17" s="534"/>
      <c r="V17" s="535"/>
      <c r="W17" s="445" t="s">
        <v>156</v>
      </c>
      <c r="X17" s="446"/>
      <c r="Y17" s="446"/>
      <c r="Z17" s="446"/>
      <c r="AA17" s="446"/>
      <c r="AB17" s="436"/>
      <c r="AC17" s="480">
        <v>2169</v>
      </c>
      <c r="AD17" s="481"/>
      <c r="AE17" s="481"/>
      <c r="AF17" s="481"/>
      <c r="AG17" s="523"/>
      <c r="AH17" s="480">
        <v>2203</v>
      </c>
      <c r="AI17" s="481"/>
      <c r="AJ17" s="481"/>
      <c r="AK17" s="481"/>
      <c r="AL17" s="482"/>
      <c r="AM17" s="458"/>
      <c r="AN17" s="459"/>
      <c r="AO17" s="459"/>
      <c r="AP17" s="459"/>
      <c r="AQ17" s="459"/>
      <c r="AR17" s="459"/>
      <c r="AS17" s="459"/>
      <c r="AT17" s="460"/>
      <c r="AU17" s="461"/>
      <c r="AV17" s="462"/>
      <c r="AW17" s="462"/>
      <c r="AX17" s="462"/>
      <c r="AY17" s="463" t="s">
        <v>157</v>
      </c>
      <c r="AZ17" s="464"/>
      <c r="BA17" s="464"/>
      <c r="BB17" s="464"/>
      <c r="BC17" s="464"/>
      <c r="BD17" s="464"/>
      <c r="BE17" s="464"/>
      <c r="BF17" s="464"/>
      <c r="BG17" s="464"/>
      <c r="BH17" s="464"/>
      <c r="BI17" s="464"/>
      <c r="BJ17" s="464"/>
      <c r="BK17" s="464"/>
      <c r="BL17" s="464"/>
      <c r="BM17" s="465"/>
      <c r="BN17" s="429">
        <v>1428421</v>
      </c>
      <c r="BO17" s="430"/>
      <c r="BP17" s="430"/>
      <c r="BQ17" s="430"/>
      <c r="BR17" s="430"/>
      <c r="BS17" s="430"/>
      <c r="BT17" s="430"/>
      <c r="BU17" s="431"/>
      <c r="BV17" s="429">
        <v>1435039</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158</v>
      </c>
      <c r="C18" s="472"/>
      <c r="D18" s="472"/>
      <c r="E18" s="544"/>
      <c r="F18" s="544"/>
      <c r="G18" s="544"/>
      <c r="H18" s="544"/>
      <c r="I18" s="544"/>
      <c r="J18" s="544"/>
      <c r="K18" s="544"/>
      <c r="L18" s="545">
        <v>505.79</v>
      </c>
      <c r="M18" s="545"/>
      <c r="N18" s="545"/>
      <c r="O18" s="545"/>
      <c r="P18" s="545"/>
      <c r="Q18" s="545"/>
      <c r="R18" s="546"/>
      <c r="S18" s="546"/>
      <c r="T18" s="546"/>
      <c r="U18" s="546"/>
      <c r="V18" s="547"/>
      <c r="W18" s="447"/>
      <c r="X18" s="448"/>
      <c r="Y18" s="448"/>
      <c r="Z18" s="448"/>
      <c r="AA18" s="448"/>
      <c r="AB18" s="439"/>
      <c r="AC18" s="548">
        <v>45.5</v>
      </c>
      <c r="AD18" s="549"/>
      <c r="AE18" s="549"/>
      <c r="AF18" s="549"/>
      <c r="AG18" s="550"/>
      <c r="AH18" s="548">
        <v>43.9</v>
      </c>
      <c r="AI18" s="549"/>
      <c r="AJ18" s="549"/>
      <c r="AK18" s="549"/>
      <c r="AL18" s="551"/>
      <c r="AM18" s="458"/>
      <c r="AN18" s="459"/>
      <c r="AO18" s="459"/>
      <c r="AP18" s="459"/>
      <c r="AQ18" s="459"/>
      <c r="AR18" s="459"/>
      <c r="AS18" s="459"/>
      <c r="AT18" s="460"/>
      <c r="AU18" s="461"/>
      <c r="AV18" s="462"/>
      <c r="AW18" s="462"/>
      <c r="AX18" s="462"/>
      <c r="AY18" s="463" t="s">
        <v>159</v>
      </c>
      <c r="AZ18" s="464"/>
      <c r="BA18" s="464"/>
      <c r="BB18" s="464"/>
      <c r="BC18" s="464"/>
      <c r="BD18" s="464"/>
      <c r="BE18" s="464"/>
      <c r="BF18" s="464"/>
      <c r="BG18" s="464"/>
      <c r="BH18" s="464"/>
      <c r="BI18" s="464"/>
      <c r="BJ18" s="464"/>
      <c r="BK18" s="464"/>
      <c r="BL18" s="464"/>
      <c r="BM18" s="465"/>
      <c r="BN18" s="429">
        <v>4177626</v>
      </c>
      <c r="BO18" s="430"/>
      <c r="BP18" s="430"/>
      <c r="BQ18" s="430"/>
      <c r="BR18" s="430"/>
      <c r="BS18" s="430"/>
      <c r="BT18" s="430"/>
      <c r="BU18" s="431"/>
      <c r="BV18" s="429">
        <v>4225881</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160</v>
      </c>
      <c r="C19" s="472"/>
      <c r="D19" s="472"/>
      <c r="E19" s="544"/>
      <c r="F19" s="544"/>
      <c r="G19" s="544"/>
      <c r="H19" s="544"/>
      <c r="I19" s="544"/>
      <c r="J19" s="544"/>
      <c r="K19" s="544"/>
      <c r="L19" s="552">
        <v>18</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161</v>
      </c>
      <c r="AZ19" s="464"/>
      <c r="BA19" s="464"/>
      <c r="BB19" s="464"/>
      <c r="BC19" s="464"/>
      <c r="BD19" s="464"/>
      <c r="BE19" s="464"/>
      <c r="BF19" s="464"/>
      <c r="BG19" s="464"/>
      <c r="BH19" s="464"/>
      <c r="BI19" s="464"/>
      <c r="BJ19" s="464"/>
      <c r="BK19" s="464"/>
      <c r="BL19" s="464"/>
      <c r="BM19" s="465"/>
      <c r="BN19" s="429">
        <v>6053093</v>
      </c>
      <c r="BO19" s="430"/>
      <c r="BP19" s="430"/>
      <c r="BQ19" s="430"/>
      <c r="BR19" s="430"/>
      <c r="BS19" s="430"/>
      <c r="BT19" s="430"/>
      <c r="BU19" s="431"/>
      <c r="BV19" s="429">
        <v>6160524</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162</v>
      </c>
      <c r="C20" s="472"/>
      <c r="D20" s="472"/>
      <c r="E20" s="544"/>
      <c r="F20" s="544"/>
      <c r="G20" s="544"/>
      <c r="H20" s="544"/>
      <c r="I20" s="544"/>
      <c r="J20" s="544"/>
      <c r="K20" s="544"/>
      <c r="L20" s="552">
        <v>3861</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163</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164</v>
      </c>
      <c r="C22" s="567"/>
      <c r="D22" s="568"/>
      <c r="E22" s="441" t="s">
        <v>1</v>
      </c>
      <c r="F22" s="446"/>
      <c r="G22" s="446"/>
      <c r="H22" s="446"/>
      <c r="I22" s="446"/>
      <c r="J22" s="446"/>
      <c r="K22" s="436"/>
      <c r="L22" s="441" t="s">
        <v>165</v>
      </c>
      <c r="M22" s="446"/>
      <c r="N22" s="446"/>
      <c r="O22" s="446"/>
      <c r="P22" s="436"/>
      <c r="Q22" s="575" t="s">
        <v>166</v>
      </c>
      <c r="R22" s="576"/>
      <c r="S22" s="576"/>
      <c r="T22" s="576"/>
      <c r="U22" s="576"/>
      <c r="V22" s="577"/>
      <c r="W22" s="581" t="s">
        <v>167</v>
      </c>
      <c r="X22" s="567"/>
      <c r="Y22" s="568"/>
      <c r="Z22" s="441" t="s">
        <v>1</v>
      </c>
      <c r="AA22" s="446"/>
      <c r="AB22" s="446"/>
      <c r="AC22" s="446"/>
      <c r="AD22" s="446"/>
      <c r="AE22" s="446"/>
      <c r="AF22" s="446"/>
      <c r="AG22" s="436"/>
      <c r="AH22" s="592" t="s">
        <v>168</v>
      </c>
      <c r="AI22" s="446"/>
      <c r="AJ22" s="446"/>
      <c r="AK22" s="446"/>
      <c r="AL22" s="436"/>
      <c r="AM22" s="592" t="s">
        <v>169</v>
      </c>
      <c r="AN22" s="593"/>
      <c r="AO22" s="593"/>
      <c r="AP22" s="593"/>
      <c r="AQ22" s="593"/>
      <c r="AR22" s="594"/>
      <c r="AS22" s="575" t="s">
        <v>166</v>
      </c>
      <c r="AT22" s="576"/>
      <c r="AU22" s="576"/>
      <c r="AV22" s="576"/>
      <c r="AW22" s="576"/>
      <c r="AX22" s="598"/>
      <c r="AY22" s="600"/>
      <c r="AZ22" s="601"/>
      <c r="BA22" s="601"/>
      <c r="BB22" s="601"/>
      <c r="BC22" s="601"/>
      <c r="BD22" s="601"/>
      <c r="BE22" s="601"/>
      <c r="BF22" s="601"/>
      <c r="BG22" s="601"/>
      <c r="BH22" s="601"/>
      <c r="BI22" s="601"/>
      <c r="BJ22" s="601"/>
      <c r="BK22" s="601"/>
      <c r="BL22" s="601"/>
      <c r="BM22" s="602"/>
      <c r="BN22" s="603"/>
      <c r="BO22" s="604"/>
      <c r="BP22" s="604"/>
      <c r="BQ22" s="604"/>
      <c r="BR22" s="604"/>
      <c r="BS22" s="604"/>
      <c r="BT22" s="604"/>
      <c r="BU22" s="605"/>
      <c r="BV22" s="603"/>
      <c r="BW22" s="604"/>
      <c r="BX22" s="604"/>
      <c r="BY22" s="604"/>
      <c r="BZ22" s="604"/>
      <c r="CA22" s="604"/>
      <c r="CB22" s="604"/>
      <c r="CC22" s="605"/>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5"/>
      <c r="AN23" s="596"/>
      <c r="AO23" s="596"/>
      <c r="AP23" s="596"/>
      <c r="AQ23" s="596"/>
      <c r="AR23" s="597"/>
      <c r="AS23" s="578"/>
      <c r="AT23" s="579"/>
      <c r="AU23" s="579"/>
      <c r="AV23" s="579"/>
      <c r="AW23" s="579"/>
      <c r="AX23" s="599"/>
      <c r="AY23" s="389" t="s">
        <v>170</v>
      </c>
      <c r="AZ23" s="390"/>
      <c r="BA23" s="390"/>
      <c r="BB23" s="390"/>
      <c r="BC23" s="390"/>
      <c r="BD23" s="390"/>
      <c r="BE23" s="390"/>
      <c r="BF23" s="390"/>
      <c r="BG23" s="390"/>
      <c r="BH23" s="390"/>
      <c r="BI23" s="390"/>
      <c r="BJ23" s="390"/>
      <c r="BK23" s="390"/>
      <c r="BL23" s="390"/>
      <c r="BM23" s="391"/>
      <c r="BN23" s="429">
        <v>10381076</v>
      </c>
      <c r="BO23" s="430"/>
      <c r="BP23" s="430"/>
      <c r="BQ23" s="430"/>
      <c r="BR23" s="430"/>
      <c r="BS23" s="430"/>
      <c r="BT23" s="430"/>
      <c r="BU23" s="431"/>
      <c r="BV23" s="429">
        <v>10358895</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171</v>
      </c>
      <c r="F24" s="459"/>
      <c r="G24" s="459"/>
      <c r="H24" s="459"/>
      <c r="I24" s="459"/>
      <c r="J24" s="459"/>
      <c r="K24" s="460"/>
      <c r="L24" s="480">
        <v>1</v>
      </c>
      <c r="M24" s="481"/>
      <c r="N24" s="481"/>
      <c r="O24" s="481"/>
      <c r="P24" s="523"/>
      <c r="Q24" s="480">
        <v>7600</v>
      </c>
      <c r="R24" s="481"/>
      <c r="S24" s="481"/>
      <c r="T24" s="481"/>
      <c r="U24" s="481"/>
      <c r="V24" s="523"/>
      <c r="W24" s="582"/>
      <c r="X24" s="570"/>
      <c r="Y24" s="571"/>
      <c r="Z24" s="479" t="s">
        <v>172</v>
      </c>
      <c r="AA24" s="459"/>
      <c r="AB24" s="459"/>
      <c r="AC24" s="459"/>
      <c r="AD24" s="459"/>
      <c r="AE24" s="459"/>
      <c r="AF24" s="459"/>
      <c r="AG24" s="460"/>
      <c r="AH24" s="480">
        <v>153</v>
      </c>
      <c r="AI24" s="481"/>
      <c r="AJ24" s="481"/>
      <c r="AK24" s="481"/>
      <c r="AL24" s="523"/>
      <c r="AM24" s="480">
        <v>457776</v>
      </c>
      <c r="AN24" s="481"/>
      <c r="AO24" s="481"/>
      <c r="AP24" s="481"/>
      <c r="AQ24" s="481"/>
      <c r="AR24" s="523"/>
      <c r="AS24" s="480">
        <v>2992</v>
      </c>
      <c r="AT24" s="481"/>
      <c r="AU24" s="481"/>
      <c r="AV24" s="481"/>
      <c r="AW24" s="481"/>
      <c r="AX24" s="482"/>
      <c r="AY24" s="600" t="s">
        <v>173</v>
      </c>
      <c r="AZ24" s="601"/>
      <c r="BA24" s="601"/>
      <c r="BB24" s="601"/>
      <c r="BC24" s="601"/>
      <c r="BD24" s="601"/>
      <c r="BE24" s="601"/>
      <c r="BF24" s="601"/>
      <c r="BG24" s="601"/>
      <c r="BH24" s="601"/>
      <c r="BI24" s="601"/>
      <c r="BJ24" s="601"/>
      <c r="BK24" s="601"/>
      <c r="BL24" s="601"/>
      <c r="BM24" s="602"/>
      <c r="BN24" s="429">
        <v>9978776</v>
      </c>
      <c r="BO24" s="430"/>
      <c r="BP24" s="430"/>
      <c r="BQ24" s="430"/>
      <c r="BR24" s="430"/>
      <c r="BS24" s="430"/>
      <c r="BT24" s="430"/>
      <c r="BU24" s="431"/>
      <c r="BV24" s="429">
        <v>10194117</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174</v>
      </c>
      <c r="F25" s="459"/>
      <c r="G25" s="459"/>
      <c r="H25" s="459"/>
      <c r="I25" s="459"/>
      <c r="J25" s="459"/>
      <c r="K25" s="460"/>
      <c r="L25" s="480">
        <v>1</v>
      </c>
      <c r="M25" s="481"/>
      <c r="N25" s="481"/>
      <c r="O25" s="481"/>
      <c r="P25" s="523"/>
      <c r="Q25" s="480">
        <v>6200</v>
      </c>
      <c r="R25" s="481"/>
      <c r="S25" s="481"/>
      <c r="T25" s="481"/>
      <c r="U25" s="481"/>
      <c r="V25" s="523"/>
      <c r="W25" s="582"/>
      <c r="X25" s="570"/>
      <c r="Y25" s="571"/>
      <c r="Z25" s="479" t="s">
        <v>175</v>
      </c>
      <c r="AA25" s="459"/>
      <c r="AB25" s="459"/>
      <c r="AC25" s="459"/>
      <c r="AD25" s="459"/>
      <c r="AE25" s="459"/>
      <c r="AF25" s="459"/>
      <c r="AG25" s="460"/>
      <c r="AH25" s="480" t="s">
        <v>176</v>
      </c>
      <c r="AI25" s="481"/>
      <c r="AJ25" s="481"/>
      <c r="AK25" s="481"/>
      <c r="AL25" s="523"/>
      <c r="AM25" s="480" t="s">
        <v>176</v>
      </c>
      <c r="AN25" s="481"/>
      <c r="AO25" s="481"/>
      <c r="AP25" s="481"/>
      <c r="AQ25" s="481"/>
      <c r="AR25" s="523"/>
      <c r="AS25" s="480" t="s">
        <v>176</v>
      </c>
      <c r="AT25" s="481"/>
      <c r="AU25" s="481"/>
      <c r="AV25" s="481"/>
      <c r="AW25" s="481"/>
      <c r="AX25" s="482"/>
      <c r="AY25" s="389" t="s">
        <v>177</v>
      </c>
      <c r="AZ25" s="390"/>
      <c r="BA25" s="390"/>
      <c r="BB25" s="390"/>
      <c r="BC25" s="390"/>
      <c r="BD25" s="390"/>
      <c r="BE25" s="390"/>
      <c r="BF25" s="390"/>
      <c r="BG25" s="390"/>
      <c r="BH25" s="390"/>
      <c r="BI25" s="390"/>
      <c r="BJ25" s="390"/>
      <c r="BK25" s="390"/>
      <c r="BL25" s="390"/>
      <c r="BM25" s="391"/>
      <c r="BN25" s="392">
        <v>1255558</v>
      </c>
      <c r="BO25" s="393"/>
      <c r="BP25" s="393"/>
      <c r="BQ25" s="393"/>
      <c r="BR25" s="393"/>
      <c r="BS25" s="393"/>
      <c r="BT25" s="393"/>
      <c r="BU25" s="394"/>
      <c r="BV25" s="392">
        <v>320813</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178</v>
      </c>
      <c r="F26" s="459"/>
      <c r="G26" s="459"/>
      <c r="H26" s="459"/>
      <c r="I26" s="459"/>
      <c r="J26" s="459"/>
      <c r="K26" s="460"/>
      <c r="L26" s="480">
        <v>1</v>
      </c>
      <c r="M26" s="481"/>
      <c r="N26" s="481"/>
      <c r="O26" s="481"/>
      <c r="P26" s="523"/>
      <c r="Q26" s="480">
        <v>5500</v>
      </c>
      <c r="R26" s="481"/>
      <c r="S26" s="481"/>
      <c r="T26" s="481"/>
      <c r="U26" s="481"/>
      <c r="V26" s="523"/>
      <c r="W26" s="582"/>
      <c r="X26" s="570"/>
      <c r="Y26" s="571"/>
      <c r="Z26" s="479" t="s">
        <v>179</v>
      </c>
      <c r="AA26" s="606"/>
      <c r="AB26" s="606"/>
      <c r="AC26" s="606"/>
      <c r="AD26" s="606"/>
      <c r="AE26" s="606"/>
      <c r="AF26" s="606"/>
      <c r="AG26" s="607"/>
      <c r="AH26" s="480">
        <v>4</v>
      </c>
      <c r="AI26" s="481"/>
      <c r="AJ26" s="481"/>
      <c r="AK26" s="481"/>
      <c r="AL26" s="523"/>
      <c r="AM26" s="480">
        <v>10856</v>
      </c>
      <c r="AN26" s="481"/>
      <c r="AO26" s="481"/>
      <c r="AP26" s="481"/>
      <c r="AQ26" s="481"/>
      <c r="AR26" s="523"/>
      <c r="AS26" s="480">
        <v>2714</v>
      </c>
      <c r="AT26" s="481"/>
      <c r="AU26" s="481"/>
      <c r="AV26" s="481"/>
      <c r="AW26" s="481"/>
      <c r="AX26" s="482"/>
      <c r="AY26" s="432" t="s">
        <v>180</v>
      </c>
      <c r="AZ26" s="433"/>
      <c r="BA26" s="433"/>
      <c r="BB26" s="433"/>
      <c r="BC26" s="433"/>
      <c r="BD26" s="433"/>
      <c r="BE26" s="433"/>
      <c r="BF26" s="433"/>
      <c r="BG26" s="433"/>
      <c r="BH26" s="433"/>
      <c r="BI26" s="433"/>
      <c r="BJ26" s="433"/>
      <c r="BK26" s="433"/>
      <c r="BL26" s="433"/>
      <c r="BM26" s="434"/>
      <c r="BN26" s="429" t="s">
        <v>176</v>
      </c>
      <c r="BO26" s="430"/>
      <c r="BP26" s="430"/>
      <c r="BQ26" s="430"/>
      <c r="BR26" s="430"/>
      <c r="BS26" s="430"/>
      <c r="BT26" s="430"/>
      <c r="BU26" s="431"/>
      <c r="BV26" s="429" t="s">
        <v>176</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181</v>
      </c>
      <c r="F27" s="459"/>
      <c r="G27" s="459"/>
      <c r="H27" s="459"/>
      <c r="I27" s="459"/>
      <c r="J27" s="459"/>
      <c r="K27" s="460"/>
      <c r="L27" s="480">
        <v>1</v>
      </c>
      <c r="M27" s="481"/>
      <c r="N27" s="481"/>
      <c r="O27" s="481"/>
      <c r="P27" s="523"/>
      <c r="Q27" s="480">
        <v>2800</v>
      </c>
      <c r="R27" s="481"/>
      <c r="S27" s="481"/>
      <c r="T27" s="481"/>
      <c r="U27" s="481"/>
      <c r="V27" s="523"/>
      <c r="W27" s="582"/>
      <c r="X27" s="570"/>
      <c r="Y27" s="571"/>
      <c r="Z27" s="479" t="s">
        <v>182</v>
      </c>
      <c r="AA27" s="459"/>
      <c r="AB27" s="459"/>
      <c r="AC27" s="459"/>
      <c r="AD27" s="459"/>
      <c r="AE27" s="459"/>
      <c r="AF27" s="459"/>
      <c r="AG27" s="460"/>
      <c r="AH27" s="480">
        <v>4</v>
      </c>
      <c r="AI27" s="481"/>
      <c r="AJ27" s="481"/>
      <c r="AK27" s="481"/>
      <c r="AL27" s="523"/>
      <c r="AM27" s="480">
        <v>13688</v>
      </c>
      <c r="AN27" s="481"/>
      <c r="AO27" s="481"/>
      <c r="AP27" s="481"/>
      <c r="AQ27" s="481"/>
      <c r="AR27" s="523"/>
      <c r="AS27" s="480">
        <v>3422</v>
      </c>
      <c r="AT27" s="481"/>
      <c r="AU27" s="481"/>
      <c r="AV27" s="481"/>
      <c r="AW27" s="481"/>
      <c r="AX27" s="482"/>
      <c r="AY27" s="524" t="s">
        <v>183</v>
      </c>
      <c r="AZ27" s="525"/>
      <c r="BA27" s="525"/>
      <c r="BB27" s="525"/>
      <c r="BC27" s="525"/>
      <c r="BD27" s="525"/>
      <c r="BE27" s="525"/>
      <c r="BF27" s="525"/>
      <c r="BG27" s="525"/>
      <c r="BH27" s="525"/>
      <c r="BI27" s="525"/>
      <c r="BJ27" s="525"/>
      <c r="BK27" s="525"/>
      <c r="BL27" s="525"/>
      <c r="BM27" s="526"/>
      <c r="BN27" s="603" t="s">
        <v>176</v>
      </c>
      <c r="BO27" s="604"/>
      <c r="BP27" s="604"/>
      <c r="BQ27" s="604"/>
      <c r="BR27" s="604"/>
      <c r="BS27" s="604"/>
      <c r="BT27" s="604"/>
      <c r="BU27" s="605"/>
      <c r="BV27" s="603" t="s">
        <v>176</v>
      </c>
      <c r="BW27" s="604"/>
      <c r="BX27" s="604"/>
      <c r="BY27" s="604"/>
      <c r="BZ27" s="604"/>
      <c r="CA27" s="604"/>
      <c r="CB27" s="604"/>
      <c r="CC27" s="605"/>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184</v>
      </c>
      <c r="F28" s="459"/>
      <c r="G28" s="459"/>
      <c r="H28" s="459"/>
      <c r="I28" s="459"/>
      <c r="J28" s="459"/>
      <c r="K28" s="460"/>
      <c r="L28" s="480">
        <v>1</v>
      </c>
      <c r="M28" s="481"/>
      <c r="N28" s="481"/>
      <c r="O28" s="481"/>
      <c r="P28" s="523"/>
      <c r="Q28" s="480">
        <v>2300</v>
      </c>
      <c r="R28" s="481"/>
      <c r="S28" s="481"/>
      <c r="T28" s="481"/>
      <c r="U28" s="481"/>
      <c r="V28" s="523"/>
      <c r="W28" s="582"/>
      <c r="X28" s="570"/>
      <c r="Y28" s="571"/>
      <c r="Z28" s="479" t="s">
        <v>185</v>
      </c>
      <c r="AA28" s="459"/>
      <c r="AB28" s="459"/>
      <c r="AC28" s="459"/>
      <c r="AD28" s="459"/>
      <c r="AE28" s="459"/>
      <c r="AF28" s="459"/>
      <c r="AG28" s="460"/>
      <c r="AH28" s="480" t="s">
        <v>176</v>
      </c>
      <c r="AI28" s="481"/>
      <c r="AJ28" s="481"/>
      <c r="AK28" s="481"/>
      <c r="AL28" s="523"/>
      <c r="AM28" s="480" t="s">
        <v>176</v>
      </c>
      <c r="AN28" s="481"/>
      <c r="AO28" s="481"/>
      <c r="AP28" s="481"/>
      <c r="AQ28" s="481"/>
      <c r="AR28" s="523"/>
      <c r="AS28" s="480" t="s">
        <v>176</v>
      </c>
      <c r="AT28" s="481"/>
      <c r="AU28" s="481"/>
      <c r="AV28" s="481"/>
      <c r="AW28" s="481"/>
      <c r="AX28" s="482"/>
      <c r="AY28" s="608" t="s">
        <v>186</v>
      </c>
      <c r="AZ28" s="609"/>
      <c r="BA28" s="609"/>
      <c r="BB28" s="610"/>
      <c r="BC28" s="389" t="s">
        <v>47</v>
      </c>
      <c r="BD28" s="390"/>
      <c r="BE28" s="390"/>
      <c r="BF28" s="390"/>
      <c r="BG28" s="390"/>
      <c r="BH28" s="390"/>
      <c r="BI28" s="390"/>
      <c r="BJ28" s="390"/>
      <c r="BK28" s="390"/>
      <c r="BL28" s="390"/>
      <c r="BM28" s="391"/>
      <c r="BN28" s="392">
        <v>3914054</v>
      </c>
      <c r="BO28" s="393"/>
      <c r="BP28" s="393"/>
      <c r="BQ28" s="393"/>
      <c r="BR28" s="393"/>
      <c r="BS28" s="393"/>
      <c r="BT28" s="393"/>
      <c r="BU28" s="394"/>
      <c r="BV28" s="392">
        <v>3870602</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187</v>
      </c>
      <c r="F29" s="459"/>
      <c r="G29" s="459"/>
      <c r="H29" s="459"/>
      <c r="I29" s="459"/>
      <c r="J29" s="459"/>
      <c r="K29" s="460"/>
      <c r="L29" s="480">
        <v>11</v>
      </c>
      <c r="M29" s="481"/>
      <c r="N29" s="481"/>
      <c r="O29" s="481"/>
      <c r="P29" s="523"/>
      <c r="Q29" s="480">
        <v>1900</v>
      </c>
      <c r="R29" s="481"/>
      <c r="S29" s="481"/>
      <c r="T29" s="481"/>
      <c r="U29" s="481"/>
      <c r="V29" s="523"/>
      <c r="W29" s="583"/>
      <c r="X29" s="584"/>
      <c r="Y29" s="585"/>
      <c r="Z29" s="479" t="s">
        <v>188</v>
      </c>
      <c r="AA29" s="459"/>
      <c r="AB29" s="459"/>
      <c r="AC29" s="459"/>
      <c r="AD29" s="459"/>
      <c r="AE29" s="459"/>
      <c r="AF29" s="459"/>
      <c r="AG29" s="460"/>
      <c r="AH29" s="480">
        <v>157</v>
      </c>
      <c r="AI29" s="481"/>
      <c r="AJ29" s="481"/>
      <c r="AK29" s="481"/>
      <c r="AL29" s="523"/>
      <c r="AM29" s="480">
        <v>471464</v>
      </c>
      <c r="AN29" s="481"/>
      <c r="AO29" s="481"/>
      <c r="AP29" s="481"/>
      <c r="AQ29" s="481"/>
      <c r="AR29" s="523"/>
      <c r="AS29" s="480">
        <v>3003</v>
      </c>
      <c r="AT29" s="481"/>
      <c r="AU29" s="481"/>
      <c r="AV29" s="481"/>
      <c r="AW29" s="481"/>
      <c r="AX29" s="482"/>
      <c r="AY29" s="611"/>
      <c r="AZ29" s="612"/>
      <c r="BA29" s="612"/>
      <c r="BB29" s="613"/>
      <c r="BC29" s="463" t="s">
        <v>189</v>
      </c>
      <c r="BD29" s="464"/>
      <c r="BE29" s="464"/>
      <c r="BF29" s="464"/>
      <c r="BG29" s="464"/>
      <c r="BH29" s="464"/>
      <c r="BI29" s="464"/>
      <c r="BJ29" s="464"/>
      <c r="BK29" s="464"/>
      <c r="BL29" s="464"/>
      <c r="BM29" s="465"/>
      <c r="BN29" s="429">
        <v>944892</v>
      </c>
      <c r="BO29" s="430"/>
      <c r="BP29" s="430"/>
      <c r="BQ29" s="430"/>
      <c r="BR29" s="430"/>
      <c r="BS29" s="430"/>
      <c r="BT29" s="430"/>
      <c r="BU29" s="431"/>
      <c r="BV29" s="429">
        <v>944670</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190</v>
      </c>
      <c r="X30" s="590"/>
      <c r="Y30" s="590"/>
      <c r="Z30" s="590"/>
      <c r="AA30" s="590"/>
      <c r="AB30" s="590"/>
      <c r="AC30" s="590"/>
      <c r="AD30" s="590"/>
      <c r="AE30" s="590"/>
      <c r="AF30" s="590"/>
      <c r="AG30" s="591"/>
      <c r="AH30" s="548">
        <v>96</v>
      </c>
      <c r="AI30" s="549"/>
      <c r="AJ30" s="549"/>
      <c r="AK30" s="549"/>
      <c r="AL30" s="549"/>
      <c r="AM30" s="549"/>
      <c r="AN30" s="549"/>
      <c r="AO30" s="549"/>
      <c r="AP30" s="549"/>
      <c r="AQ30" s="549"/>
      <c r="AR30" s="549"/>
      <c r="AS30" s="549"/>
      <c r="AT30" s="549"/>
      <c r="AU30" s="549"/>
      <c r="AV30" s="549"/>
      <c r="AW30" s="549"/>
      <c r="AX30" s="551"/>
      <c r="AY30" s="614"/>
      <c r="AZ30" s="615"/>
      <c r="BA30" s="615"/>
      <c r="BB30" s="616"/>
      <c r="BC30" s="600" t="s">
        <v>49</v>
      </c>
      <c r="BD30" s="601"/>
      <c r="BE30" s="601"/>
      <c r="BF30" s="601"/>
      <c r="BG30" s="601"/>
      <c r="BH30" s="601"/>
      <c r="BI30" s="601"/>
      <c r="BJ30" s="601"/>
      <c r="BK30" s="601"/>
      <c r="BL30" s="601"/>
      <c r="BM30" s="602"/>
      <c r="BN30" s="603">
        <v>2139216</v>
      </c>
      <c r="BO30" s="604"/>
      <c r="BP30" s="604"/>
      <c r="BQ30" s="604"/>
      <c r="BR30" s="604"/>
      <c r="BS30" s="604"/>
      <c r="BT30" s="604"/>
      <c r="BU30" s="605"/>
      <c r="BV30" s="603">
        <v>2089282</v>
      </c>
      <c r="BW30" s="604"/>
      <c r="BX30" s="604"/>
      <c r="BY30" s="604"/>
      <c r="BZ30" s="604"/>
      <c r="CA30" s="604"/>
      <c r="CB30" s="604"/>
      <c r="CC30" s="60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197</v>
      </c>
      <c r="D33" s="453"/>
      <c r="E33" s="418" t="s">
        <v>198</v>
      </c>
      <c r="F33" s="418"/>
      <c r="G33" s="418"/>
      <c r="H33" s="418"/>
      <c r="I33" s="418"/>
      <c r="J33" s="418"/>
      <c r="K33" s="418"/>
      <c r="L33" s="418"/>
      <c r="M33" s="418"/>
      <c r="N33" s="418"/>
      <c r="O33" s="418"/>
      <c r="P33" s="418"/>
      <c r="Q33" s="418"/>
      <c r="R33" s="418"/>
      <c r="S33" s="418"/>
      <c r="T33" s="216"/>
      <c r="U33" s="453" t="s">
        <v>199</v>
      </c>
      <c r="V33" s="453"/>
      <c r="W33" s="418" t="s">
        <v>198</v>
      </c>
      <c r="X33" s="418"/>
      <c r="Y33" s="418"/>
      <c r="Z33" s="418"/>
      <c r="AA33" s="418"/>
      <c r="AB33" s="418"/>
      <c r="AC33" s="418"/>
      <c r="AD33" s="418"/>
      <c r="AE33" s="418"/>
      <c r="AF33" s="418"/>
      <c r="AG33" s="418"/>
      <c r="AH33" s="418"/>
      <c r="AI33" s="418"/>
      <c r="AJ33" s="418"/>
      <c r="AK33" s="418"/>
      <c r="AL33" s="216"/>
      <c r="AM33" s="453" t="s">
        <v>199</v>
      </c>
      <c r="AN33" s="453"/>
      <c r="AO33" s="418" t="s">
        <v>198</v>
      </c>
      <c r="AP33" s="418"/>
      <c r="AQ33" s="418"/>
      <c r="AR33" s="418"/>
      <c r="AS33" s="418"/>
      <c r="AT33" s="418"/>
      <c r="AU33" s="418"/>
      <c r="AV33" s="418"/>
      <c r="AW33" s="418"/>
      <c r="AX33" s="418"/>
      <c r="AY33" s="418"/>
      <c r="AZ33" s="418"/>
      <c r="BA33" s="418"/>
      <c r="BB33" s="418"/>
      <c r="BC33" s="418"/>
      <c r="BD33" s="217"/>
      <c r="BE33" s="418" t="s">
        <v>200</v>
      </c>
      <c r="BF33" s="418"/>
      <c r="BG33" s="418" t="s">
        <v>201</v>
      </c>
      <c r="BH33" s="418"/>
      <c r="BI33" s="418"/>
      <c r="BJ33" s="418"/>
      <c r="BK33" s="418"/>
      <c r="BL33" s="418"/>
      <c r="BM33" s="418"/>
      <c r="BN33" s="418"/>
      <c r="BO33" s="418"/>
      <c r="BP33" s="418"/>
      <c r="BQ33" s="418"/>
      <c r="BR33" s="418"/>
      <c r="BS33" s="418"/>
      <c r="BT33" s="418"/>
      <c r="BU33" s="418"/>
      <c r="BV33" s="217"/>
      <c r="BW33" s="453" t="s">
        <v>200</v>
      </c>
      <c r="BX33" s="453"/>
      <c r="BY33" s="418" t="s">
        <v>202</v>
      </c>
      <c r="BZ33" s="418"/>
      <c r="CA33" s="418"/>
      <c r="CB33" s="418"/>
      <c r="CC33" s="418"/>
      <c r="CD33" s="418"/>
      <c r="CE33" s="418"/>
      <c r="CF33" s="418"/>
      <c r="CG33" s="418"/>
      <c r="CH33" s="418"/>
      <c r="CI33" s="418"/>
      <c r="CJ33" s="418"/>
      <c r="CK33" s="418"/>
      <c r="CL33" s="418"/>
      <c r="CM33" s="418"/>
      <c r="CN33" s="216"/>
      <c r="CO33" s="453" t="s">
        <v>197</v>
      </c>
      <c r="CP33" s="453"/>
      <c r="CQ33" s="418" t="s">
        <v>203</v>
      </c>
      <c r="CR33" s="418"/>
      <c r="CS33" s="418"/>
      <c r="CT33" s="418"/>
      <c r="CU33" s="418"/>
      <c r="CV33" s="418"/>
      <c r="CW33" s="418"/>
      <c r="CX33" s="418"/>
      <c r="CY33" s="418"/>
      <c r="CZ33" s="418"/>
      <c r="DA33" s="418"/>
      <c r="DB33" s="418"/>
      <c r="DC33" s="418"/>
      <c r="DD33" s="418"/>
      <c r="DE33" s="418"/>
      <c r="DF33" s="216"/>
      <c r="DG33" s="617" t="s">
        <v>204</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5</v>
      </c>
      <c r="AN34" s="618"/>
      <c r="AO34" s="619" t="str">
        <f>IF('各会計、関係団体の財政状況及び健全化判断比率'!B31="","",'各会計、関係団体の財政状況及び健全化判断比率'!B31)</f>
        <v>水道事業会計</v>
      </c>
      <c r="AP34" s="619"/>
      <c r="AQ34" s="619"/>
      <c r="AR34" s="619"/>
      <c r="AS34" s="619"/>
      <c r="AT34" s="619"/>
      <c r="AU34" s="619"/>
      <c r="AV34" s="619"/>
      <c r="AW34" s="619"/>
      <c r="AX34" s="619"/>
      <c r="AY34" s="619"/>
      <c r="AZ34" s="619"/>
      <c r="BA34" s="619"/>
      <c r="BB34" s="619"/>
      <c r="BC34" s="619"/>
      <c r="BD34" s="214"/>
      <c r="BE34" s="618">
        <f>IF(BG34="","",MAX(C34:D43,U34:V43,AM34:AN43)+1)</f>
        <v>6</v>
      </c>
      <c r="BF34" s="618"/>
      <c r="BG34" s="619" t="str">
        <f>IF('各会計、関係団体の財政状況及び健全化判断比率'!B32="","",'各会計、関係団体の財政状況及び健全化判断比率'!B32)</f>
        <v>簡易水道事業特別会計</v>
      </c>
      <c r="BH34" s="619"/>
      <c r="BI34" s="619"/>
      <c r="BJ34" s="619"/>
      <c r="BK34" s="619"/>
      <c r="BL34" s="619"/>
      <c r="BM34" s="619"/>
      <c r="BN34" s="619"/>
      <c r="BO34" s="619"/>
      <c r="BP34" s="619"/>
      <c r="BQ34" s="619"/>
      <c r="BR34" s="619"/>
      <c r="BS34" s="619"/>
      <c r="BT34" s="619"/>
      <c r="BU34" s="619"/>
      <c r="BV34" s="214"/>
      <c r="BW34" s="618">
        <f>IF(BY34="","",MAX(C34:D43,U34:V43,AM34:AN43,BE34:BF43)+1)</f>
        <v>8</v>
      </c>
      <c r="BX34" s="618"/>
      <c r="BY34" s="619" t="str">
        <f>IF('各会計、関係団体の財政状況及び健全化判断比率'!B68="","",'各会計、関係団体の財政状況及び健全化判断比率'!B68)</f>
        <v>遠軽地区広域組合</v>
      </c>
      <c r="BZ34" s="619"/>
      <c r="CA34" s="619"/>
      <c r="CB34" s="619"/>
      <c r="CC34" s="619"/>
      <c r="CD34" s="619"/>
      <c r="CE34" s="619"/>
      <c r="CF34" s="619"/>
      <c r="CG34" s="619"/>
      <c r="CH34" s="619"/>
      <c r="CI34" s="619"/>
      <c r="CJ34" s="619"/>
      <c r="CK34" s="619"/>
      <c r="CL34" s="619"/>
      <c r="CM34" s="619"/>
      <c r="CN34" s="214"/>
      <c r="CO34" s="618" t="str">
        <f>IF(CQ34="","",MAX(C34:D43,U34:V43,AM34:AN43,BE34:BF43,BW34:BX43)+1)</f>
        <v/>
      </c>
      <c r="CP34" s="618"/>
      <c r="CQ34" s="619" t="str">
        <f>IF('各会計、関係団体の財政状況及び健全化判断比率'!BS7="","",'各会計、関係団体の財政状況及び健全化判断比率'!BS7)</f>
        <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7</v>
      </c>
      <c r="BF35" s="618"/>
      <c r="BG35" s="619" t="str">
        <f>IF('各会計、関係団体の財政状況及び健全化判断比率'!B33="","",'各会計、関係団体の財政状況及び健全化判断比率'!B33)</f>
        <v>下水道事業特別会計</v>
      </c>
      <c r="BH35" s="619"/>
      <c r="BI35" s="619"/>
      <c r="BJ35" s="619"/>
      <c r="BK35" s="619"/>
      <c r="BL35" s="619"/>
      <c r="BM35" s="619"/>
      <c r="BN35" s="619"/>
      <c r="BO35" s="619"/>
      <c r="BP35" s="619"/>
      <c r="BQ35" s="619"/>
      <c r="BR35" s="619"/>
      <c r="BS35" s="619"/>
      <c r="BT35" s="619"/>
      <c r="BU35" s="619"/>
      <c r="BV35" s="214"/>
      <c r="BW35" s="618">
        <f t="shared" ref="BW35:BW43" si="2">IF(BY35="","",BW34+1)</f>
        <v>9</v>
      </c>
      <c r="BX35" s="618"/>
      <c r="BY35" s="619" t="str">
        <f>IF('各会計、関係団体の財政状況及び健全化判断比率'!B69="","",'各会計、関係団体の財政状況及び健全化判断比率'!B69)</f>
        <v>網走地方教育研修センター</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t="str">
        <f t="shared" si="2"/>
        <v/>
      </c>
      <c r="BX36" s="618"/>
      <c r="BY36" s="619" t="str">
        <f>IF('各会計、関係団体の財政状況及び健全化判断比率'!B70="","",'各会計、関係団体の財政状況及び健全化判断比率'!B70)</f>
        <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t="str">
        <f t="shared" si="2"/>
        <v/>
      </c>
      <c r="BX37" s="618"/>
      <c r="BY37" s="619" t="str">
        <f>IF('各会計、関係団体の財政状況及び健全化判断比率'!B71="","",'各会計、関係団体の財政状況及び健全化判断比率'!B71)</f>
        <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t="str">
        <f t="shared" si="2"/>
        <v/>
      </c>
      <c r="BX38" s="618"/>
      <c r="BY38" s="619" t="str">
        <f>IF('各会計、関係団体の財政状況及び健全化判断比率'!B72="","",'各会計、関係団体の財政状況及び健全化判断比率'!B72)</f>
        <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bzr1y8vt9DADtnkW76zn31jbMMDSaVwTwPVTvlwFVD59hyqNfYZmNkb0/Qgmc32/GyOhyQA6YyE6YwghEVN19w==" saltValue="ULqlwrrwS9x2bHzv2ZQsN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10" t="s">
        <v>557</v>
      </c>
      <c r="D34" s="1210"/>
      <c r="E34" s="1211"/>
      <c r="F34" s="32">
        <v>7.71</v>
      </c>
      <c r="G34" s="33">
        <v>7.28</v>
      </c>
      <c r="H34" s="33">
        <v>7.52</v>
      </c>
      <c r="I34" s="33">
        <v>6.98</v>
      </c>
      <c r="J34" s="34">
        <v>6.46</v>
      </c>
      <c r="K34" s="22"/>
      <c r="L34" s="22"/>
      <c r="M34" s="22"/>
      <c r="N34" s="22"/>
      <c r="O34" s="22"/>
      <c r="P34" s="22"/>
    </row>
    <row r="35" spans="1:16" ht="39" customHeight="1" x14ac:dyDescent="0.15">
      <c r="A35" s="22"/>
      <c r="B35" s="35"/>
      <c r="C35" s="1204" t="s">
        <v>558</v>
      </c>
      <c r="D35" s="1205"/>
      <c r="E35" s="1206"/>
      <c r="F35" s="36">
        <v>1.59</v>
      </c>
      <c r="G35" s="37">
        <v>1.98</v>
      </c>
      <c r="H35" s="37">
        <v>2.52</v>
      </c>
      <c r="I35" s="37">
        <v>3.89</v>
      </c>
      <c r="J35" s="38">
        <v>4.8899999999999997</v>
      </c>
      <c r="K35" s="22"/>
      <c r="L35" s="22"/>
      <c r="M35" s="22"/>
      <c r="N35" s="22"/>
      <c r="O35" s="22"/>
      <c r="P35" s="22"/>
    </row>
    <row r="36" spans="1:16" ht="39" customHeight="1" x14ac:dyDescent="0.15">
      <c r="A36" s="22"/>
      <c r="B36" s="35"/>
      <c r="C36" s="1204" t="s">
        <v>559</v>
      </c>
      <c r="D36" s="1205"/>
      <c r="E36" s="1206"/>
      <c r="F36" s="36">
        <v>0.49</v>
      </c>
      <c r="G36" s="37">
        <v>0.38</v>
      </c>
      <c r="H36" s="37">
        <v>0.54</v>
      </c>
      <c r="I36" s="37">
        <v>0.81</v>
      </c>
      <c r="J36" s="38">
        <v>0.42</v>
      </c>
      <c r="K36" s="22"/>
      <c r="L36" s="22"/>
      <c r="M36" s="22"/>
      <c r="N36" s="22"/>
      <c r="O36" s="22"/>
      <c r="P36" s="22"/>
    </row>
    <row r="37" spans="1:16" ht="39" customHeight="1" x14ac:dyDescent="0.15">
      <c r="A37" s="22"/>
      <c r="B37" s="35"/>
      <c r="C37" s="1204" t="s">
        <v>560</v>
      </c>
      <c r="D37" s="1205"/>
      <c r="E37" s="1206"/>
      <c r="F37" s="36">
        <v>1.1100000000000001</v>
      </c>
      <c r="G37" s="37">
        <v>0.66</v>
      </c>
      <c r="H37" s="37">
        <v>2.61</v>
      </c>
      <c r="I37" s="37">
        <v>0.12</v>
      </c>
      <c r="J37" s="38">
        <v>0.16</v>
      </c>
      <c r="K37" s="22"/>
      <c r="L37" s="22"/>
      <c r="M37" s="22"/>
      <c r="N37" s="22"/>
      <c r="O37" s="22"/>
      <c r="P37" s="22"/>
    </row>
    <row r="38" spans="1:16" ht="39" customHeight="1" x14ac:dyDescent="0.15">
      <c r="A38" s="22"/>
      <c r="B38" s="35"/>
      <c r="C38" s="1204" t="s">
        <v>561</v>
      </c>
      <c r="D38" s="1205"/>
      <c r="E38" s="1206"/>
      <c r="F38" s="36">
        <v>0.01</v>
      </c>
      <c r="G38" s="37">
        <v>0.01</v>
      </c>
      <c r="H38" s="37">
        <v>0.01</v>
      </c>
      <c r="I38" s="37">
        <v>0.05</v>
      </c>
      <c r="J38" s="38">
        <v>0.01</v>
      </c>
      <c r="K38" s="22"/>
      <c r="L38" s="22"/>
      <c r="M38" s="22"/>
      <c r="N38" s="22"/>
      <c r="O38" s="22"/>
      <c r="P38" s="22"/>
    </row>
    <row r="39" spans="1:16" ht="39" customHeight="1" x14ac:dyDescent="0.15">
      <c r="A39" s="22"/>
      <c r="B39" s="35"/>
      <c r="C39" s="1204" t="s">
        <v>562</v>
      </c>
      <c r="D39" s="1205"/>
      <c r="E39" s="1206"/>
      <c r="F39" s="36">
        <v>0</v>
      </c>
      <c r="G39" s="37">
        <v>0</v>
      </c>
      <c r="H39" s="37">
        <v>0.01</v>
      </c>
      <c r="I39" s="37">
        <v>0.01</v>
      </c>
      <c r="J39" s="38">
        <v>0.01</v>
      </c>
      <c r="K39" s="22"/>
      <c r="L39" s="22"/>
      <c r="M39" s="22"/>
      <c r="N39" s="22"/>
      <c r="O39" s="22"/>
      <c r="P39" s="22"/>
    </row>
    <row r="40" spans="1:16" ht="39" customHeight="1" x14ac:dyDescent="0.15">
      <c r="A40" s="22"/>
      <c r="B40" s="35"/>
      <c r="C40" s="1204" t="s">
        <v>563</v>
      </c>
      <c r="D40" s="1205"/>
      <c r="E40" s="1206"/>
      <c r="F40" s="36">
        <v>0.01</v>
      </c>
      <c r="G40" s="37">
        <v>0</v>
      </c>
      <c r="H40" s="37">
        <v>0.04</v>
      </c>
      <c r="I40" s="37">
        <v>0</v>
      </c>
      <c r="J40" s="38">
        <v>0</v>
      </c>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564</v>
      </c>
      <c r="D42" s="1205"/>
      <c r="E42" s="1206"/>
      <c r="F42" s="36" t="s">
        <v>508</v>
      </c>
      <c r="G42" s="37" t="s">
        <v>508</v>
      </c>
      <c r="H42" s="37" t="s">
        <v>508</v>
      </c>
      <c r="I42" s="37" t="s">
        <v>508</v>
      </c>
      <c r="J42" s="38" t="s">
        <v>508</v>
      </c>
      <c r="K42" s="22"/>
      <c r="L42" s="22"/>
      <c r="M42" s="22"/>
      <c r="N42" s="22"/>
      <c r="O42" s="22"/>
      <c r="P42" s="22"/>
    </row>
    <row r="43" spans="1:16" ht="39" customHeight="1" thickBot="1" x14ac:dyDescent="0.2">
      <c r="A43" s="22"/>
      <c r="B43" s="40"/>
      <c r="C43" s="1207" t="s">
        <v>565</v>
      </c>
      <c r="D43" s="1208"/>
      <c r="E43" s="1209"/>
      <c r="F43" s="41" t="s">
        <v>508</v>
      </c>
      <c r="G43" s="42" t="s">
        <v>508</v>
      </c>
      <c r="H43" s="42" t="s">
        <v>508</v>
      </c>
      <c r="I43" s="42" t="s">
        <v>508</v>
      </c>
      <c r="J43" s="43" t="s">
        <v>508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7oqb9EnacUj37Ly2A40azaJvMspSHcbDzUXc/0HLKNaZ1690Bv2DPUVHHZMyfHWZP4IdKEGys7okAPXVtT22Q==" saltValue="wNT5gHDT3JliX4/hkrte1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12" t="s">
        <v>10</v>
      </c>
      <c r="C45" s="1213"/>
      <c r="D45" s="58"/>
      <c r="E45" s="1218" t="s">
        <v>11</v>
      </c>
      <c r="F45" s="1218"/>
      <c r="G45" s="1218"/>
      <c r="H45" s="1218"/>
      <c r="I45" s="1218"/>
      <c r="J45" s="1219"/>
      <c r="K45" s="59">
        <v>982</v>
      </c>
      <c r="L45" s="60">
        <v>1000</v>
      </c>
      <c r="M45" s="60">
        <v>1014</v>
      </c>
      <c r="N45" s="60">
        <v>978</v>
      </c>
      <c r="O45" s="61">
        <v>978</v>
      </c>
      <c r="P45" s="48"/>
      <c r="Q45" s="48"/>
      <c r="R45" s="48"/>
      <c r="S45" s="48"/>
      <c r="T45" s="48"/>
      <c r="U45" s="48"/>
    </row>
    <row r="46" spans="1:21" ht="30.75" customHeight="1" x14ac:dyDescent="0.15">
      <c r="A46" s="48"/>
      <c r="B46" s="1214"/>
      <c r="C46" s="1215"/>
      <c r="D46" s="62"/>
      <c r="E46" s="1220" t="s">
        <v>12</v>
      </c>
      <c r="F46" s="1220"/>
      <c r="G46" s="1220"/>
      <c r="H46" s="1220"/>
      <c r="I46" s="1220"/>
      <c r="J46" s="1221"/>
      <c r="K46" s="63" t="s">
        <v>508</v>
      </c>
      <c r="L46" s="64" t="s">
        <v>508</v>
      </c>
      <c r="M46" s="64" t="s">
        <v>508</v>
      </c>
      <c r="N46" s="64" t="s">
        <v>508</v>
      </c>
      <c r="O46" s="65" t="s">
        <v>508</v>
      </c>
      <c r="P46" s="48"/>
      <c r="Q46" s="48"/>
      <c r="R46" s="48"/>
      <c r="S46" s="48"/>
      <c r="T46" s="48"/>
      <c r="U46" s="48"/>
    </row>
    <row r="47" spans="1:21" ht="30.75" customHeight="1" x14ac:dyDescent="0.15">
      <c r="A47" s="48"/>
      <c r="B47" s="1214"/>
      <c r="C47" s="1215"/>
      <c r="D47" s="62"/>
      <c r="E47" s="1220" t="s">
        <v>13</v>
      </c>
      <c r="F47" s="1220"/>
      <c r="G47" s="1220"/>
      <c r="H47" s="1220"/>
      <c r="I47" s="1220"/>
      <c r="J47" s="1221"/>
      <c r="K47" s="63" t="s">
        <v>508</v>
      </c>
      <c r="L47" s="64" t="s">
        <v>508</v>
      </c>
      <c r="M47" s="64" t="s">
        <v>508</v>
      </c>
      <c r="N47" s="64" t="s">
        <v>508</v>
      </c>
      <c r="O47" s="65" t="s">
        <v>508</v>
      </c>
      <c r="P47" s="48"/>
      <c r="Q47" s="48"/>
      <c r="R47" s="48"/>
      <c r="S47" s="48"/>
      <c r="T47" s="48"/>
      <c r="U47" s="48"/>
    </row>
    <row r="48" spans="1:21" ht="30.75" customHeight="1" x14ac:dyDescent="0.15">
      <c r="A48" s="48"/>
      <c r="B48" s="1214"/>
      <c r="C48" s="1215"/>
      <c r="D48" s="62"/>
      <c r="E48" s="1220" t="s">
        <v>14</v>
      </c>
      <c r="F48" s="1220"/>
      <c r="G48" s="1220"/>
      <c r="H48" s="1220"/>
      <c r="I48" s="1220"/>
      <c r="J48" s="1221"/>
      <c r="K48" s="63">
        <v>176</v>
      </c>
      <c r="L48" s="64">
        <v>171</v>
      </c>
      <c r="M48" s="64">
        <v>150</v>
      </c>
      <c r="N48" s="64">
        <v>139</v>
      </c>
      <c r="O48" s="65">
        <v>136</v>
      </c>
      <c r="P48" s="48"/>
      <c r="Q48" s="48"/>
      <c r="R48" s="48"/>
      <c r="S48" s="48"/>
      <c r="T48" s="48"/>
      <c r="U48" s="48"/>
    </row>
    <row r="49" spans="1:21" ht="30.75" customHeight="1" x14ac:dyDescent="0.15">
      <c r="A49" s="48"/>
      <c r="B49" s="1214"/>
      <c r="C49" s="1215"/>
      <c r="D49" s="62"/>
      <c r="E49" s="1220" t="s">
        <v>15</v>
      </c>
      <c r="F49" s="1220"/>
      <c r="G49" s="1220"/>
      <c r="H49" s="1220"/>
      <c r="I49" s="1220"/>
      <c r="J49" s="1221"/>
      <c r="K49" s="63">
        <v>25</v>
      </c>
      <c r="L49" s="64">
        <v>22</v>
      </c>
      <c r="M49" s="64">
        <v>22</v>
      </c>
      <c r="N49" s="64">
        <v>23</v>
      </c>
      <c r="O49" s="65">
        <v>16</v>
      </c>
      <c r="P49" s="48"/>
      <c r="Q49" s="48"/>
      <c r="R49" s="48"/>
      <c r="S49" s="48"/>
      <c r="T49" s="48"/>
      <c r="U49" s="48"/>
    </row>
    <row r="50" spans="1:21" ht="30.75" customHeight="1" x14ac:dyDescent="0.15">
      <c r="A50" s="48"/>
      <c r="B50" s="1214"/>
      <c r="C50" s="1215"/>
      <c r="D50" s="62"/>
      <c r="E50" s="1220" t="s">
        <v>16</v>
      </c>
      <c r="F50" s="1220"/>
      <c r="G50" s="1220"/>
      <c r="H50" s="1220"/>
      <c r="I50" s="1220"/>
      <c r="J50" s="1221"/>
      <c r="K50" s="63">
        <v>20</v>
      </c>
      <c r="L50" s="64">
        <v>17</v>
      </c>
      <c r="M50" s="64">
        <v>15</v>
      </c>
      <c r="N50" s="64">
        <v>19</v>
      </c>
      <c r="O50" s="65">
        <v>17</v>
      </c>
      <c r="P50" s="48"/>
      <c r="Q50" s="48"/>
      <c r="R50" s="48"/>
      <c r="S50" s="48"/>
      <c r="T50" s="48"/>
      <c r="U50" s="48"/>
    </row>
    <row r="51" spans="1:21" ht="30.75" customHeight="1" x14ac:dyDescent="0.15">
      <c r="A51" s="48"/>
      <c r="B51" s="1216"/>
      <c r="C51" s="1217"/>
      <c r="D51" s="66"/>
      <c r="E51" s="1220" t="s">
        <v>17</v>
      </c>
      <c r="F51" s="1220"/>
      <c r="G51" s="1220"/>
      <c r="H51" s="1220"/>
      <c r="I51" s="1220"/>
      <c r="J51" s="1221"/>
      <c r="K51" s="63">
        <v>1</v>
      </c>
      <c r="L51" s="64">
        <v>0</v>
      </c>
      <c r="M51" s="64">
        <v>0</v>
      </c>
      <c r="N51" s="64">
        <v>0</v>
      </c>
      <c r="O51" s="65">
        <v>0</v>
      </c>
      <c r="P51" s="48"/>
      <c r="Q51" s="48"/>
      <c r="R51" s="48"/>
      <c r="S51" s="48"/>
      <c r="T51" s="48"/>
      <c r="U51" s="48"/>
    </row>
    <row r="52" spans="1:21" ht="30.75" customHeight="1" x14ac:dyDescent="0.15">
      <c r="A52" s="48"/>
      <c r="B52" s="1222" t="s">
        <v>18</v>
      </c>
      <c r="C52" s="1223"/>
      <c r="D52" s="66"/>
      <c r="E52" s="1220" t="s">
        <v>19</v>
      </c>
      <c r="F52" s="1220"/>
      <c r="G52" s="1220"/>
      <c r="H52" s="1220"/>
      <c r="I52" s="1220"/>
      <c r="J52" s="1221"/>
      <c r="K52" s="63">
        <v>892</v>
      </c>
      <c r="L52" s="64">
        <v>916</v>
      </c>
      <c r="M52" s="64">
        <v>930</v>
      </c>
      <c r="N52" s="64">
        <v>898</v>
      </c>
      <c r="O52" s="65">
        <v>883</v>
      </c>
      <c r="P52" s="48"/>
      <c r="Q52" s="48"/>
      <c r="R52" s="48"/>
      <c r="S52" s="48"/>
      <c r="T52" s="48"/>
      <c r="U52" s="48"/>
    </row>
    <row r="53" spans="1:21" ht="30.75" customHeight="1" thickBot="1" x14ac:dyDescent="0.2">
      <c r="A53" s="48"/>
      <c r="B53" s="1224" t="s">
        <v>20</v>
      </c>
      <c r="C53" s="1225"/>
      <c r="D53" s="67"/>
      <c r="E53" s="1226" t="s">
        <v>21</v>
      </c>
      <c r="F53" s="1226"/>
      <c r="G53" s="1226"/>
      <c r="H53" s="1226"/>
      <c r="I53" s="1226"/>
      <c r="J53" s="1227"/>
      <c r="K53" s="68">
        <v>312</v>
      </c>
      <c r="L53" s="69">
        <v>294</v>
      </c>
      <c r="M53" s="69">
        <v>271</v>
      </c>
      <c r="N53" s="69">
        <v>261</v>
      </c>
      <c r="O53" s="70">
        <v>264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28" t="s">
        <v>24</v>
      </c>
      <c r="C57" s="1229"/>
      <c r="D57" s="1232" t="s">
        <v>25</v>
      </c>
      <c r="E57" s="1233"/>
      <c r="F57" s="1233"/>
      <c r="G57" s="1233"/>
      <c r="H57" s="1233"/>
      <c r="I57" s="1233"/>
      <c r="J57" s="1234"/>
      <c r="K57" s="83" t="s">
        <v>579</v>
      </c>
      <c r="L57" s="84" t="s">
        <v>579</v>
      </c>
      <c r="M57" s="84" t="s">
        <v>579</v>
      </c>
      <c r="N57" s="84" t="s">
        <v>579</v>
      </c>
      <c r="O57" s="85" t="s">
        <v>579</v>
      </c>
    </row>
    <row r="58" spans="1:21" ht="31.5" customHeight="1" thickBot="1" x14ac:dyDescent="0.2">
      <c r="B58" s="1230"/>
      <c r="C58" s="1231"/>
      <c r="D58" s="1235" t="s">
        <v>26</v>
      </c>
      <c r="E58" s="1236"/>
      <c r="F58" s="1236"/>
      <c r="G58" s="1236"/>
      <c r="H58" s="1236"/>
      <c r="I58" s="1236"/>
      <c r="J58" s="1237"/>
      <c r="K58" s="86" t="s">
        <v>579</v>
      </c>
      <c r="L58" s="87" t="s">
        <v>579</v>
      </c>
      <c r="M58" s="87" t="s">
        <v>579</v>
      </c>
      <c r="N58" s="87" t="s">
        <v>579</v>
      </c>
      <c r="O58" s="88" t="s">
        <v>579</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wZWQMY5B6pN/fPEiHT7gqlG6zvgnGVXrWsKg2ff9upxbtZoevnJ7cyuaILopNHKFbhRTpR8MLWHk4yN5GpIEw==" saltValue="sIeDFExx+QB0Q+hbk9y0K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550</v>
      </c>
      <c r="J40" s="100" t="s">
        <v>551</v>
      </c>
      <c r="K40" s="100" t="s">
        <v>552</v>
      </c>
      <c r="L40" s="100" t="s">
        <v>553</v>
      </c>
      <c r="M40" s="101" t="s">
        <v>554</v>
      </c>
    </row>
    <row r="41" spans="2:13" ht="27.75" customHeight="1" x14ac:dyDescent="0.15">
      <c r="B41" s="1238" t="s">
        <v>29</v>
      </c>
      <c r="C41" s="1239"/>
      <c r="D41" s="102"/>
      <c r="E41" s="1244" t="s">
        <v>30</v>
      </c>
      <c r="F41" s="1244"/>
      <c r="G41" s="1244"/>
      <c r="H41" s="1245"/>
      <c r="I41" s="103">
        <v>9799</v>
      </c>
      <c r="J41" s="104">
        <v>9740</v>
      </c>
      <c r="K41" s="104">
        <v>10423</v>
      </c>
      <c r="L41" s="104">
        <v>10359</v>
      </c>
      <c r="M41" s="105">
        <v>10381</v>
      </c>
    </row>
    <row r="42" spans="2:13" ht="27.75" customHeight="1" x14ac:dyDescent="0.15">
      <c r="B42" s="1240"/>
      <c r="C42" s="1241"/>
      <c r="D42" s="106"/>
      <c r="E42" s="1246" t="s">
        <v>31</v>
      </c>
      <c r="F42" s="1246"/>
      <c r="G42" s="1246"/>
      <c r="H42" s="1247"/>
      <c r="I42" s="107">
        <v>27</v>
      </c>
      <c r="J42" s="108">
        <v>17</v>
      </c>
      <c r="K42" s="108">
        <v>8</v>
      </c>
      <c r="L42" s="108">
        <v>2</v>
      </c>
      <c r="M42" s="109">
        <v>253</v>
      </c>
    </row>
    <row r="43" spans="2:13" ht="27.75" customHeight="1" x14ac:dyDescent="0.15">
      <c r="B43" s="1240"/>
      <c r="C43" s="1241"/>
      <c r="D43" s="106"/>
      <c r="E43" s="1246" t="s">
        <v>32</v>
      </c>
      <c r="F43" s="1246"/>
      <c r="G43" s="1246"/>
      <c r="H43" s="1247"/>
      <c r="I43" s="107">
        <v>1864</v>
      </c>
      <c r="J43" s="108">
        <v>1811</v>
      </c>
      <c r="K43" s="108">
        <v>1798</v>
      </c>
      <c r="L43" s="108">
        <v>1819</v>
      </c>
      <c r="M43" s="109">
        <v>1663</v>
      </c>
    </row>
    <row r="44" spans="2:13" ht="27.75" customHeight="1" x14ac:dyDescent="0.15">
      <c r="B44" s="1240"/>
      <c r="C44" s="1241"/>
      <c r="D44" s="106"/>
      <c r="E44" s="1246" t="s">
        <v>33</v>
      </c>
      <c r="F44" s="1246"/>
      <c r="G44" s="1246"/>
      <c r="H44" s="1247"/>
      <c r="I44" s="107">
        <v>114</v>
      </c>
      <c r="J44" s="108">
        <v>88</v>
      </c>
      <c r="K44" s="108">
        <v>62</v>
      </c>
      <c r="L44" s="108">
        <v>36</v>
      </c>
      <c r="M44" s="109">
        <v>17</v>
      </c>
    </row>
    <row r="45" spans="2:13" ht="27.75" customHeight="1" x14ac:dyDescent="0.15">
      <c r="B45" s="1240"/>
      <c r="C45" s="1241"/>
      <c r="D45" s="106"/>
      <c r="E45" s="1246" t="s">
        <v>34</v>
      </c>
      <c r="F45" s="1246"/>
      <c r="G45" s="1246"/>
      <c r="H45" s="1247"/>
      <c r="I45" s="107">
        <v>1431</v>
      </c>
      <c r="J45" s="108">
        <v>1384</v>
      </c>
      <c r="K45" s="108">
        <v>1357</v>
      </c>
      <c r="L45" s="108">
        <v>1345</v>
      </c>
      <c r="M45" s="109">
        <v>1346</v>
      </c>
    </row>
    <row r="46" spans="2:13" ht="27.75" customHeight="1" x14ac:dyDescent="0.15">
      <c r="B46" s="1240"/>
      <c r="C46" s="1241"/>
      <c r="D46" s="110"/>
      <c r="E46" s="1246" t="s">
        <v>35</v>
      </c>
      <c r="F46" s="1246"/>
      <c r="G46" s="1246"/>
      <c r="H46" s="1247"/>
      <c r="I46" s="107" t="s">
        <v>508</v>
      </c>
      <c r="J46" s="108" t="s">
        <v>508</v>
      </c>
      <c r="K46" s="108" t="s">
        <v>508</v>
      </c>
      <c r="L46" s="108" t="s">
        <v>508</v>
      </c>
      <c r="M46" s="109" t="s">
        <v>508</v>
      </c>
    </row>
    <row r="47" spans="2:13" ht="27.75" customHeight="1" x14ac:dyDescent="0.15">
      <c r="B47" s="1240"/>
      <c r="C47" s="1241"/>
      <c r="D47" s="111"/>
      <c r="E47" s="1248" t="s">
        <v>36</v>
      </c>
      <c r="F47" s="1249"/>
      <c r="G47" s="1249"/>
      <c r="H47" s="1250"/>
      <c r="I47" s="107" t="s">
        <v>508</v>
      </c>
      <c r="J47" s="108" t="s">
        <v>508</v>
      </c>
      <c r="K47" s="108" t="s">
        <v>508</v>
      </c>
      <c r="L47" s="108" t="s">
        <v>508</v>
      </c>
      <c r="M47" s="109" t="s">
        <v>508</v>
      </c>
    </row>
    <row r="48" spans="2:13" ht="27.75" customHeight="1" x14ac:dyDescent="0.15">
      <c r="B48" s="1240"/>
      <c r="C48" s="1241"/>
      <c r="D48" s="106"/>
      <c r="E48" s="1246" t="s">
        <v>37</v>
      </c>
      <c r="F48" s="1246"/>
      <c r="G48" s="1246"/>
      <c r="H48" s="1247"/>
      <c r="I48" s="107" t="s">
        <v>508</v>
      </c>
      <c r="J48" s="108" t="s">
        <v>508</v>
      </c>
      <c r="K48" s="108" t="s">
        <v>508</v>
      </c>
      <c r="L48" s="108" t="s">
        <v>508</v>
      </c>
      <c r="M48" s="109" t="s">
        <v>508</v>
      </c>
    </row>
    <row r="49" spans="2:13" ht="27.75" customHeight="1" x14ac:dyDescent="0.15">
      <c r="B49" s="1242"/>
      <c r="C49" s="1243"/>
      <c r="D49" s="106"/>
      <c r="E49" s="1246" t="s">
        <v>38</v>
      </c>
      <c r="F49" s="1246"/>
      <c r="G49" s="1246"/>
      <c r="H49" s="1247"/>
      <c r="I49" s="107" t="s">
        <v>508</v>
      </c>
      <c r="J49" s="108" t="s">
        <v>508</v>
      </c>
      <c r="K49" s="108" t="s">
        <v>508</v>
      </c>
      <c r="L49" s="108" t="s">
        <v>508</v>
      </c>
      <c r="M49" s="109" t="s">
        <v>508</v>
      </c>
    </row>
    <row r="50" spans="2:13" ht="27.75" customHeight="1" x14ac:dyDescent="0.15">
      <c r="B50" s="1251" t="s">
        <v>39</v>
      </c>
      <c r="C50" s="1252"/>
      <c r="D50" s="112"/>
      <c r="E50" s="1246" t="s">
        <v>40</v>
      </c>
      <c r="F50" s="1246"/>
      <c r="G50" s="1246"/>
      <c r="H50" s="1247"/>
      <c r="I50" s="107">
        <v>7528</v>
      </c>
      <c r="J50" s="108">
        <v>7269</v>
      </c>
      <c r="K50" s="108">
        <v>7288</v>
      </c>
      <c r="L50" s="108">
        <v>7230</v>
      </c>
      <c r="M50" s="109">
        <v>7351</v>
      </c>
    </row>
    <row r="51" spans="2:13" ht="27.75" customHeight="1" x14ac:dyDescent="0.15">
      <c r="B51" s="1240"/>
      <c r="C51" s="1241"/>
      <c r="D51" s="106"/>
      <c r="E51" s="1246" t="s">
        <v>41</v>
      </c>
      <c r="F51" s="1246"/>
      <c r="G51" s="1246"/>
      <c r="H51" s="1247"/>
      <c r="I51" s="107">
        <v>428</v>
      </c>
      <c r="J51" s="108">
        <v>377</v>
      </c>
      <c r="K51" s="108">
        <v>339</v>
      </c>
      <c r="L51" s="108">
        <v>343</v>
      </c>
      <c r="M51" s="109">
        <v>406</v>
      </c>
    </row>
    <row r="52" spans="2:13" ht="27.75" customHeight="1" x14ac:dyDescent="0.15">
      <c r="B52" s="1242"/>
      <c r="C52" s="1243"/>
      <c r="D52" s="106"/>
      <c r="E52" s="1246" t="s">
        <v>42</v>
      </c>
      <c r="F52" s="1246"/>
      <c r="G52" s="1246"/>
      <c r="H52" s="1247"/>
      <c r="I52" s="107">
        <v>8257</v>
      </c>
      <c r="J52" s="108">
        <v>8175</v>
      </c>
      <c r="K52" s="108">
        <v>8837</v>
      </c>
      <c r="L52" s="108">
        <v>8784</v>
      </c>
      <c r="M52" s="109">
        <v>8616</v>
      </c>
    </row>
    <row r="53" spans="2:13" ht="27.75" customHeight="1" thickBot="1" x14ac:dyDescent="0.2">
      <c r="B53" s="1253" t="s">
        <v>43</v>
      </c>
      <c r="C53" s="1254"/>
      <c r="D53" s="113"/>
      <c r="E53" s="1255" t="s">
        <v>44</v>
      </c>
      <c r="F53" s="1255"/>
      <c r="G53" s="1255"/>
      <c r="H53" s="1256"/>
      <c r="I53" s="114">
        <v>-2977</v>
      </c>
      <c r="J53" s="115">
        <v>-2781</v>
      </c>
      <c r="K53" s="115">
        <v>-2816</v>
      </c>
      <c r="L53" s="115">
        <v>-2795</v>
      </c>
      <c r="M53" s="116">
        <v>-2714</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ZIMAsm9BeLMS2+HXs+KBKpGCVI0YxMykKyhHa78+SpQqKGXzON3dH8AdR2YSppkQnKfm6cYymzMwvjICAiUQg==" saltValue="YVzuuvM+CchWgYRM335c9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552</v>
      </c>
      <c r="G54" s="125" t="s">
        <v>553</v>
      </c>
      <c r="H54" s="126" t="s">
        <v>554</v>
      </c>
    </row>
    <row r="55" spans="2:8" ht="52.5" customHeight="1" x14ac:dyDescent="0.15">
      <c r="B55" s="127"/>
      <c r="C55" s="1265" t="s">
        <v>47</v>
      </c>
      <c r="D55" s="1265"/>
      <c r="E55" s="1266"/>
      <c r="F55" s="128">
        <v>3855</v>
      </c>
      <c r="G55" s="128">
        <v>3871</v>
      </c>
      <c r="H55" s="129">
        <v>3914</v>
      </c>
    </row>
    <row r="56" spans="2:8" ht="52.5" customHeight="1" x14ac:dyDescent="0.15">
      <c r="B56" s="130"/>
      <c r="C56" s="1267" t="s">
        <v>48</v>
      </c>
      <c r="D56" s="1267"/>
      <c r="E56" s="1268"/>
      <c r="F56" s="131">
        <v>944</v>
      </c>
      <c r="G56" s="131">
        <v>945</v>
      </c>
      <c r="H56" s="132">
        <v>945</v>
      </c>
    </row>
    <row r="57" spans="2:8" ht="53.25" customHeight="1" x14ac:dyDescent="0.15">
      <c r="B57" s="130"/>
      <c r="C57" s="1269" t="s">
        <v>49</v>
      </c>
      <c r="D57" s="1269"/>
      <c r="E57" s="1270"/>
      <c r="F57" s="133">
        <v>2254</v>
      </c>
      <c r="G57" s="133">
        <v>2089</v>
      </c>
      <c r="H57" s="134">
        <v>2139</v>
      </c>
    </row>
    <row r="58" spans="2:8" ht="45.75" customHeight="1" x14ac:dyDescent="0.15">
      <c r="B58" s="135"/>
      <c r="C58" s="1257" t="s">
        <v>572</v>
      </c>
      <c r="D58" s="1258"/>
      <c r="E58" s="1259"/>
      <c r="F58" s="136">
        <v>711</v>
      </c>
      <c r="G58" s="136">
        <v>712</v>
      </c>
      <c r="H58" s="137">
        <v>698</v>
      </c>
    </row>
    <row r="59" spans="2:8" ht="45.75" customHeight="1" x14ac:dyDescent="0.15">
      <c r="B59" s="135"/>
      <c r="C59" s="1257" t="s">
        <v>573</v>
      </c>
      <c r="D59" s="1258"/>
      <c r="E59" s="1259"/>
      <c r="F59" s="136">
        <v>508</v>
      </c>
      <c r="G59" s="136">
        <v>508</v>
      </c>
      <c r="H59" s="137">
        <v>516</v>
      </c>
    </row>
    <row r="60" spans="2:8" ht="45.75" customHeight="1" x14ac:dyDescent="0.15">
      <c r="B60" s="135"/>
      <c r="C60" s="1257" t="s">
        <v>574</v>
      </c>
      <c r="D60" s="1258"/>
      <c r="E60" s="1259"/>
      <c r="F60" s="136">
        <v>347</v>
      </c>
      <c r="G60" s="136">
        <v>348</v>
      </c>
      <c r="H60" s="137">
        <v>349</v>
      </c>
    </row>
    <row r="61" spans="2:8" ht="45.75" customHeight="1" x14ac:dyDescent="0.15">
      <c r="B61" s="135"/>
      <c r="C61" s="1257" t="s">
        <v>575</v>
      </c>
      <c r="D61" s="1258"/>
      <c r="E61" s="1259"/>
      <c r="F61" s="136">
        <v>484</v>
      </c>
      <c r="G61" s="136">
        <v>309</v>
      </c>
      <c r="H61" s="137">
        <v>309</v>
      </c>
    </row>
    <row r="62" spans="2:8" ht="45.75" customHeight="1" thickBot="1" x14ac:dyDescent="0.2">
      <c r="B62" s="138"/>
      <c r="C62" s="1260" t="s">
        <v>576</v>
      </c>
      <c r="D62" s="1261"/>
      <c r="E62" s="1262"/>
      <c r="F62" s="139">
        <v>98</v>
      </c>
      <c r="G62" s="139">
        <v>99</v>
      </c>
      <c r="H62" s="140">
        <v>100</v>
      </c>
    </row>
    <row r="63" spans="2:8" ht="52.5" customHeight="1" thickBot="1" x14ac:dyDescent="0.2">
      <c r="B63" s="141"/>
      <c r="C63" s="1263" t="s">
        <v>50</v>
      </c>
      <c r="D63" s="1263"/>
      <c r="E63" s="1264"/>
      <c r="F63" s="142">
        <v>7054</v>
      </c>
      <c r="G63" s="142">
        <v>6905</v>
      </c>
      <c r="H63" s="143">
        <v>6998</v>
      </c>
    </row>
    <row r="64" spans="2:8" ht="15" customHeight="1" x14ac:dyDescent="0.15"/>
  </sheetData>
  <sheetProtection algorithmName="SHA-512" hashValue="nbG+KN1HQQNYH/SCRj5yFrvEN6O8n+n/R7YOA5xPwLSR5Itbf2l9oq+zSDhNhzzNne5SOXrh5QzycAuFtTLPlA==" saltValue="K5EvzhWW65Ov1hvWL6eM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547</v>
      </c>
      <c r="G2" s="157"/>
      <c r="H2" s="158"/>
    </row>
    <row r="3" spans="1:8" x14ac:dyDescent="0.15">
      <c r="A3" s="154" t="s">
        <v>540</v>
      </c>
      <c r="B3" s="159"/>
      <c r="C3" s="160"/>
      <c r="D3" s="161">
        <v>203791</v>
      </c>
      <c r="E3" s="162"/>
      <c r="F3" s="163">
        <v>162193</v>
      </c>
      <c r="G3" s="164"/>
      <c r="H3" s="165"/>
    </row>
    <row r="4" spans="1:8" x14ac:dyDescent="0.15">
      <c r="A4" s="166"/>
      <c r="B4" s="167"/>
      <c r="C4" s="168"/>
      <c r="D4" s="169">
        <v>111260</v>
      </c>
      <c r="E4" s="170"/>
      <c r="F4" s="171">
        <v>79985</v>
      </c>
      <c r="G4" s="172"/>
      <c r="H4" s="173"/>
    </row>
    <row r="5" spans="1:8" x14ac:dyDescent="0.15">
      <c r="A5" s="154" t="s">
        <v>542</v>
      </c>
      <c r="B5" s="159"/>
      <c r="C5" s="160"/>
      <c r="D5" s="161">
        <v>199054</v>
      </c>
      <c r="E5" s="162"/>
      <c r="F5" s="163">
        <v>168868</v>
      </c>
      <c r="G5" s="164"/>
      <c r="H5" s="165"/>
    </row>
    <row r="6" spans="1:8" x14ac:dyDescent="0.15">
      <c r="A6" s="166"/>
      <c r="B6" s="167"/>
      <c r="C6" s="168"/>
      <c r="D6" s="169">
        <v>103921</v>
      </c>
      <c r="E6" s="170"/>
      <c r="F6" s="171">
        <v>79360</v>
      </c>
      <c r="G6" s="172"/>
      <c r="H6" s="173"/>
    </row>
    <row r="7" spans="1:8" x14ac:dyDescent="0.15">
      <c r="A7" s="154" t="s">
        <v>543</v>
      </c>
      <c r="B7" s="159"/>
      <c r="C7" s="160"/>
      <c r="D7" s="161">
        <v>291361</v>
      </c>
      <c r="E7" s="162"/>
      <c r="F7" s="163">
        <v>202870</v>
      </c>
      <c r="G7" s="164"/>
      <c r="H7" s="165"/>
    </row>
    <row r="8" spans="1:8" x14ac:dyDescent="0.15">
      <c r="A8" s="166"/>
      <c r="B8" s="167"/>
      <c r="C8" s="168"/>
      <c r="D8" s="169">
        <v>116885</v>
      </c>
      <c r="E8" s="170"/>
      <c r="F8" s="171">
        <v>79735</v>
      </c>
      <c r="G8" s="172"/>
      <c r="H8" s="173"/>
    </row>
    <row r="9" spans="1:8" x14ac:dyDescent="0.15">
      <c r="A9" s="154" t="s">
        <v>544</v>
      </c>
      <c r="B9" s="159"/>
      <c r="C9" s="160"/>
      <c r="D9" s="161">
        <v>197643</v>
      </c>
      <c r="E9" s="162"/>
      <c r="F9" s="163">
        <v>167497</v>
      </c>
      <c r="G9" s="164"/>
      <c r="H9" s="165"/>
    </row>
    <row r="10" spans="1:8" x14ac:dyDescent="0.15">
      <c r="A10" s="166"/>
      <c r="B10" s="167"/>
      <c r="C10" s="168"/>
      <c r="D10" s="169">
        <v>93577</v>
      </c>
      <c r="E10" s="170"/>
      <c r="F10" s="171">
        <v>82571</v>
      </c>
      <c r="G10" s="172"/>
      <c r="H10" s="173"/>
    </row>
    <row r="11" spans="1:8" x14ac:dyDescent="0.15">
      <c r="A11" s="154" t="s">
        <v>545</v>
      </c>
      <c r="B11" s="159"/>
      <c r="C11" s="160"/>
      <c r="D11" s="161">
        <v>228815</v>
      </c>
      <c r="E11" s="162"/>
      <c r="F11" s="163">
        <v>190274</v>
      </c>
      <c r="G11" s="164"/>
      <c r="H11" s="165"/>
    </row>
    <row r="12" spans="1:8" x14ac:dyDescent="0.15">
      <c r="A12" s="166"/>
      <c r="B12" s="167"/>
      <c r="C12" s="174"/>
      <c r="D12" s="169">
        <v>75569</v>
      </c>
      <c r="E12" s="170"/>
      <c r="F12" s="171">
        <v>88584</v>
      </c>
      <c r="G12" s="172"/>
      <c r="H12" s="173"/>
    </row>
    <row r="13" spans="1:8" x14ac:dyDescent="0.15">
      <c r="A13" s="154"/>
      <c r="B13" s="159"/>
      <c r="C13" s="175"/>
      <c r="D13" s="176">
        <v>224133</v>
      </c>
      <c r="E13" s="177"/>
      <c r="F13" s="178">
        <v>178340</v>
      </c>
      <c r="G13" s="179"/>
      <c r="H13" s="165"/>
    </row>
    <row r="14" spans="1:8" x14ac:dyDescent="0.15">
      <c r="A14" s="166"/>
      <c r="B14" s="167"/>
      <c r="C14" s="168"/>
      <c r="D14" s="169">
        <v>100242</v>
      </c>
      <c r="E14" s="170"/>
      <c r="F14" s="171">
        <v>82047</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7.72</v>
      </c>
      <c r="C19" s="180">
        <f>ROUND(VALUE(SUBSTITUTE(実質収支比率等に係る経年分析!G$48,"▲","-")),2)</f>
        <v>7.28</v>
      </c>
      <c r="D19" s="180">
        <f>ROUND(VALUE(SUBSTITUTE(実質収支比率等に係る経年分析!H$48,"▲","-")),2)</f>
        <v>7.52</v>
      </c>
      <c r="E19" s="180">
        <f>ROUND(VALUE(SUBSTITUTE(実質収支比率等に係る経年分析!I$48,"▲","-")),2)</f>
        <v>6.98</v>
      </c>
      <c r="F19" s="180">
        <f>ROUND(VALUE(SUBSTITUTE(実質収支比率等に係る経年分析!J$48,"▲","-")),2)</f>
        <v>6.46</v>
      </c>
    </row>
    <row r="20" spans="1:11" x14ac:dyDescent="0.15">
      <c r="A20" s="180" t="s">
        <v>54</v>
      </c>
      <c r="B20" s="180">
        <f>ROUND(VALUE(SUBSTITUTE(実質収支比率等に係る経年分析!F$47,"▲","-")),2)</f>
        <v>67.739999999999995</v>
      </c>
      <c r="C20" s="180">
        <f>ROUND(VALUE(SUBSTITUTE(実質収支比率等に係る経年分析!G$47,"▲","-")),2)</f>
        <v>70.06</v>
      </c>
      <c r="D20" s="180">
        <f>ROUND(VALUE(SUBSTITUTE(実質収支比率等に係る経年分析!H$47,"▲","-")),2)</f>
        <v>73.14</v>
      </c>
      <c r="E20" s="180">
        <f>ROUND(VALUE(SUBSTITUTE(実質収支比率等に係る経年分析!I$47,"▲","-")),2)</f>
        <v>75.98</v>
      </c>
      <c r="F20" s="180">
        <f>ROUND(VALUE(SUBSTITUTE(実質収支比率等に係る経年分析!J$47,"▲","-")),2)</f>
        <v>77.67</v>
      </c>
    </row>
    <row r="21" spans="1:11" x14ac:dyDescent="0.15">
      <c r="A21" s="180" t="s">
        <v>55</v>
      </c>
      <c r="B21" s="180">
        <f>IF(ISNUMBER(VALUE(SUBSTITUTE(実質収支比率等に係る経年分析!F$49,"▲","-"))),ROUND(VALUE(SUBSTITUTE(実質収支比率等に係る経年分析!F$49,"▲","-")),2),NA())</f>
        <v>6.18</v>
      </c>
      <c r="C21" s="180">
        <f>IF(ISNUMBER(VALUE(SUBSTITUTE(実質収支比率等に係る経年分析!G$49,"▲","-"))),ROUND(VALUE(SUBSTITUTE(実質収支比率等に係る経年分析!G$49,"▲","-")),2),NA())</f>
        <v>-2.87</v>
      </c>
      <c r="D21" s="180">
        <f>IF(ISNUMBER(VALUE(SUBSTITUTE(実質収支比率等に係る経年分析!H$49,"▲","-"))),ROUND(VALUE(SUBSTITUTE(実質収支比率等に係る経年分析!H$49,"▲","-")),2),NA())</f>
        <v>1.6</v>
      </c>
      <c r="E21" s="180">
        <f>IF(ISNUMBER(VALUE(SUBSTITUTE(実質収支比率等に係る経年分析!I$49,"▲","-"))),ROUND(VALUE(SUBSTITUTE(実質収支比率等に係る経年分析!I$49,"▲","-")),2),NA())</f>
        <v>-0.5</v>
      </c>
      <c r="F21" s="180">
        <f>IF(ISNUMBER(VALUE(SUBSTITUTE(実質収支比率等に係る経年分析!J$49,"▲","-"))),ROUND(VALUE(SUBSTITUTE(実質収支比率等に係る経年分析!J$49,"▲","-")),2),NA())</f>
        <v>0.27</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簡易水道事業特別会計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1.1100000000000001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2.61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0.16</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0.42</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1.59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1.98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2.52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3.89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4.8899999999999997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7.71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7.28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7.52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6.98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6.46</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892</v>
      </c>
      <c r="E42" s="182"/>
      <c r="F42" s="182"/>
      <c r="G42" s="182">
        <f>'実質公債費比率（分子）の構造'!L$52</f>
        <v>916</v>
      </c>
      <c r="H42" s="182"/>
      <c r="I42" s="182"/>
      <c r="J42" s="182">
        <f>'実質公債費比率（分子）の構造'!M$52</f>
        <v>930</v>
      </c>
      <c r="K42" s="182"/>
      <c r="L42" s="182"/>
      <c r="M42" s="182">
        <f>'実質公債費比率（分子）の構造'!N$52</f>
        <v>898</v>
      </c>
      <c r="N42" s="182"/>
      <c r="O42" s="182"/>
      <c r="P42" s="182">
        <f>'実質公債費比率（分子）の構造'!O$52</f>
        <v>883</v>
      </c>
    </row>
    <row r="43" spans="1:16" x14ac:dyDescent="0.15">
      <c r="A43" s="182" t="s">
        <v>63</v>
      </c>
      <c r="B43" s="182">
        <f>'実質公債費比率（分子）の構造'!K$51</f>
        <v>1</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20</v>
      </c>
      <c r="C44" s="182"/>
      <c r="D44" s="182"/>
      <c r="E44" s="182">
        <f>'実質公債費比率（分子）の構造'!L$50</f>
        <v>17</v>
      </c>
      <c r="F44" s="182"/>
      <c r="G44" s="182"/>
      <c r="H44" s="182">
        <f>'実質公債費比率（分子）の構造'!M$50</f>
        <v>15</v>
      </c>
      <c r="I44" s="182"/>
      <c r="J44" s="182"/>
      <c r="K44" s="182">
        <f>'実質公債費比率（分子）の構造'!N$50</f>
        <v>19</v>
      </c>
      <c r="L44" s="182"/>
      <c r="M44" s="182"/>
      <c r="N44" s="182">
        <f>'実質公債費比率（分子）の構造'!O$50</f>
        <v>17</v>
      </c>
      <c r="O44" s="182"/>
      <c r="P44" s="182"/>
    </row>
    <row r="45" spans="1:16" x14ac:dyDescent="0.15">
      <c r="A45" s="182" t="s">
        <v>65</v>
      </c>
      <c r="B45" s="182">
        <f>'実質公債費比率（分子）の構造'!K$49</f>
        <v>25</v>
      </c>
      <c r="C45" s="182"/>
      <c r="D45" s="182"/>
      <c r="E45" s="182">
        <f>'実質公債費比率（分子）の構造'!L$49</f>
        <v>22</v>
      </c>
      <c r="F45" s="182"/>
      <c r="G45" s="182"/>
      <c r="H45" s="182">
        <f>'実質公債費比率（分子）の構造'!M$49</f>
        <v>22</v>
      </c>
      <c r="I45" s="182"/>
      <c r="J45" s="182"/>
      <c r="K45" s="182">
        <f>'実質公債費比率（分子）の構造'!N$49</f>
        <v>23</v>
      </c>
      <c r="L45" s="182"/>
      <c r="M45" s="182"/>
      <c r="N45" s="182">
        <f>'実質公債費比率（分子）の構造'!O$49</f>
        <v>16</v>
      </c>
      <c r="O45" s="182"/>
      <c r="P45" s="182"/>
    </row>
    <row r="46" spans="1:16" x14ac:dyDescent="0.15">
      <c r="A46" s="182" t="s">
        <v>66</v>
      </c>
      <c r="B46" s="182">
        <f>'実質公債費比率（分子）の構造'!K$48</f>
        <v>176</v>
      </c>
      <c r="C46" s="182"/>
      <c r="D46" s="182"/>
      <c r="E46" s="182">
        <f>'実質公債費比率（分子）の構造'!L$48</f>
        <v>171</v>
      </c>
      <c r="F46" s="182"/>
      <c r="G46" s="182"/>
      <c r="H46" s="182">
        <f>'実質公債費比率（分子）の構造'!M$48</f>
        <v>150</v>
      </c>
      <c r="I46" s="182"/>
      <c r="J46" s="182"/>
      <c r="K46" s="182">
        <f>'実質公債費比率（分子）の構造'!N$48</f>
        <v>139</v>
      </c>
      <c r="L46" s="182"/>
      <c r="M46" s="182"/>
      <c r="N46" s="182">
        <f>'実質公債費比率（分子）の構造'!O$48</f>
        <v>136</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982</v>
      </c>
      <c r="C49" s="182"/>
      <c r="D49" s="182"/>
      <c r="E49" s="182">
        <f>'実質公債費比率（分子）の構造'!L$45</f>
        <v>1000</v>
      </c>
      <c r="F49" s="182"/>
      <c r="G49" s="182"/>
      <c r="H49" s="182">
        <f>'実質公債費比率（分子）の構造'!M$45</f>
        <v>1014</v>
      </c>
      <c r="I49" s="182"/>
      <c r="J49" s="182"/>
      <c r="K49" s="182">
        <f>'実質公債費比率（分子）の構造'!N$45</f>
        <v>978</v>
      </c>
      <c r="L49" s="182"/>
      <c r="M49" s="182"/>
      <c r="N49" s="182">
        <f>'実質公債費比率（分子）の構造'!O$45</f>
        <v>978</v>
      </c>
      <c r="O49" s="182"/>
      <c r="P49" s="182"/>
    </row>
    <row r="50" spans="1:16" x14ac:dyDescent="0.15">
      <c r="A50" s="182" t="s">
        <v>70</v>
      </c>
      <c r="B50" s="182" t="e">
        <f>NA()</f>
        <v>#N/A</v>
      </c>
      <c r="C50" s="182">
        <f>IF(ISNUMBER('実質公債費比率（分子）の構造'!K$53),'実質公債費比率（分子）の構造'!K$53,NA())</f>
        <v>312</v>
      </c>
      <c r="D50" s="182" t="e">
        <f>NA()</f>
        <v>#N/A</v>
      </c>
      <c r="E50" s="182" t="e">
        <f>NA()</f>
        <v>#N/A</v>
      </c>
      <c r="F50" s="182">
        <f>IF(ISNUMBER('実質公債費比率（分子）の構造'!L$53),'実質公債費比率（分子）の構造'!L$53,NA())</f>
        <v>294</v>
      </c>
      <c r="G50" s="182" t="e">
        <f>NA()</f>
        <v>#N/A</v>
      </c>
      <c r="H50" s="182" t="e">
        <f>NA()</f>
        <v>#N/A</v>
      </c>
      <c r="I50" s="182">
        <f>IF(ISNUMBER('実質公債費比率（分子）の構造'!M$53),'実質公債費比率（分子）の構造'!M$53,NA())</f>
        <v>271</v>
      </c>
      <c r="J50" s="182" t="e">
        <f>NA()</f>
        <v>#N/A</v>
      </c>
      <c r="K50" s="182" t="e">
        <f>NA()</f>
        <v>#N/A</v>
      </c>
      <c r="L50" s="182">
        <f>IF(ISNUMBER('実質公債費比率（分子）の構造'!N$53),'実質公債費比率（分子）の構造'!N$53,NA())</f>
        <v>261</v>
      </c>
      <c r="M50" s="182" t="e">
        <f>NA()</f>
        <v>#N/A</v>
      </c>
      <c r="N50" s="182" t="e">
        <f>NA()</f>
        <v>#N/A</v>
      </c>
      <c r="O50" s="182">
        <f>IF(ISNUMBER('実質公債費比率（分子）の構造'!O$53),'実質公債費比率（分子）の構造'!O$53,NA())</f>
        <v>264</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8257</v>
      </c>
      <c r="E56" s="181"/>
      <c r="F56" s="181"/>
      <c r="G56" s="181">
        <f>'将来負担比率（分子）の構造'!J$52</f>
        <v>8175</v>
      </c>
      <c r="H56" s="181"/>
      <c r="I56" s="181"/>
      <c r="J56" s="181">
        <f>'将来負担比率（分子）の構造'!K$52</f>
        <v>8837</v>
      </c>
      <c r="K56" s="181"/>
      <c r="L56" s="181"/>
      <c r="M56" s="181">
        <f>'将来負担比率（分子）の構造'!L$52</f>
        <v>8784</v>
      </c>
      <c r="N56" s="181"/>
      <c r="O56" s="181"/>
      <c r="P56" s="181">
        <f>'将来負担比率（分子）の構造'!M$52</f>
        <v>8616</v>
      </c>
    </row>
    <row r="57" spans="1:16" x14ac:dyDescent="0.15">
      <c r="A57" s="181" t="s">
        <v>41</v>
      </c>
      <c r="B57" s="181"/>
      <c r="C57" s="181"/>
      <c r="D57" s="181">
        <f>'将来負担比率（分子）の構造'!I$51</f>
        <v>428</v>
      </c>
      <c r="E57" s="181"/>
      <c r="F57" s="181"/>
      <c r="G57" s="181">
        <f>'将来負担比率（分子）の構造'!J$51</f>
        <v>377</v>
      </c>
      <c r="H57" s="181"/>
      <c r="I57" s="181"/>
      <c r="J57" s="181">
        <f>'将来負担比率（分子）の構造'!K$51</f>
        <v>339</v>
      </c>
      <c r="K57" s="181"/>
      <c r="L57" s="181"/>
      <c r="M57" s="181">
        <f>'将来負担比率（分子）の構造'!L$51</f>
        <v>343</v>
      </c>
      <c r="N57" s="181"/>
      <c r="O57" s="181"/>
      <c r="P57" s="181">
        <f>'将来負担比率（分子）の構造'!M$51</f>
        <v>406</v>
      </c>
    </row>
    <row r="58" spans="1:16" x14ac:dyDescent="0.15">
      <c r="A58" s="181" t="s">
        <v>40</v>
      </c>
      <c r="B58" s="181"/>
      <c r="C58" s="181"/>
      <c r="D58" s="181">
        <f>'将来負担比率（分子）の構造'!I$50</f>
        <v>7528</v>
      </c>
      <c r="E58" s="181"/>
      <c r="F58" s="181"/>
      <c r="G58" s="181">
        <f>'将来負担比率（分子）の構造'!J$50</f>
        <v>7269</v>
      </c>
      <c r="H58" s="181"/>
      <c r="I58" s="181"/>
      <c r="J58" s="181">
        <f>'将来負担比率（分子）の構造'!K$50</f>
        <v>7288</v>
      </c>
      <c r="K58" s="181"/>
      <c r="L58" s="181"/>
      <c r="M58" s="181">
        <f>'将来負担比率（分子）の構造'!L$50</f>
        <v>7230</v>
      </c>
      <c r="N58" s="181"/>
      <c r="O58" s="181"/>
      <c r="P58" s="181">
        <f>'将来負担比率（分子）の構造'!M$50</f>
        <v>7351</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1431</v>
      </c>
      <c r="C62" s="181"/>
      <c r="D62" s="181"/>
      <c r="E62" s="181">
        <f>'将来負担比率（分子）の構造'!J$45</f>
        <v>1384</v>
      </c>
      <c r="F62" s="181"/>
      <c r="G62" s="181"/>
      <c r="H62" s="181">
        <f>'将来負担比率（分子）の構造'!K$45</f>
        <v>1357</v>
      </c>
      <c r="I62" s="181"/>
      <c r="J62" s="181"/>
      <c r="K62" s="181">
        <f>'将来負担比率（分子）の構造'!L$45</f>
        <v>1345</v>
      </c>
      <c r="L62" s="181"/>
      <c r="M62" s="181"/>
      <c r="N62" s="181">
        <f>'将来負担比率（分子）の構造'!M$45</f>
        <v>1346</v>
      </c>
      <c r="O62" s="181"/>
      <c r="P62" s="181"/>
    </row>
    <row r="63" spans="1:16" x14ac:dyDescent="0.15">
      <c r="A63" s="181" t="s">
        <v>33</v>
      </c>
      <c r="B63" s="181">
        <f>'将来負担比率（分子）の構造'!I$44</f>
        <v>114</v>
      </c>
      <c r="C63" s="181"/>
      <c r="D63" s="181"/>
      <c r="E63" s="181">
        <f>'将来負担比率（分子）の構造'!J$44</f>
        <v>88</v>
      </c>
      <c r="F63" s="181"/>
      <c r="G63" s="181"/>
      <c r="H63" s="181">
        <f>'将来負担比率（分子）の構造'!K$44</f>
        <v>62</v>
      </c>
      <c r="I63" s="181"/>
      <c r="J63" s="181"/>
      <c r="K63" s="181">
        <f>'将来負担比率（分子）の構造'!L$44</f>
        <v>36</v>
      </c>
      <c r="L63" s="181"/>
      <c r="M63" s="181"/>
      <c r="N63" s="181">
        <f>'将来負担比率（分子）の構造'!M$44</f>
        <v>17</v>
      </c>
      <c r="O63" s="181"/>
      <c r="P63" s="181"/>
    </row>
    <row r="64" spans="1:16" x14ac:dyDescent="0.15">
      <c r="A64" s="181" t="s">
        <v>32</v>
      </c>
      <c r="B64" s="181">
        <f>'将来負担比率（分子）の構造'!I$43</f>
        <v>1864</v>
      </c>
      <c r="C64" s="181"/>
      <c r="D64" s="181"/>
      <c r="E64" s="181">
        <f>'将来負担比率（分子）の構造'!J$43</f>
        <v>1811</v>
      </c>
      <c r="F64" s="181"/>
      <c r="G64" s="181"/>
      <c r="H64" s="181">
        <f>'将来負担比率（分子）の構造'!K$43</f>
        <v>1798</v>
      </c>
      <c r="I64" s="181"/>
      <c r="J64" s="181"/>
      <c r="K64" s="181">
        <f>'将来負担比率（分子）の構造'!L$43</f>
        <v>1819</v>
      </c>
      <c r="L64" s="181"/>
      <c r="M64" s="181"/>
      <c r="N64" s="181">
        <f>'将来負担比率（分子）の構造'!M$43</f>
        <v>1663</v>
      </c>
      <c r="O64" s="181"/>
      <c r="P64" s="181"/>
    </row>
    <row r="65" spans="1:16" x14ac:dyDescent="0.15">
      <c r="A65" s="181" t="s">
        <v>31</v>
      </c>
      <c r="B65" s="181">
        <f>'将来負担比率（分子）の構造'!I$42</f>
        <v>27</v>
      </c>
      <c r="C65" s="181"/>
      <c r="D65" s="181"/>
      <c r="E65" s="181">
        <f>'将来負担比率（分子）の構造'!J$42</f>
        <v>17</v>
      </c>
      <c r="F65" s="181"/>
      <c r="G65" s="181"/>
      <c r="H65" s="181">
        <f>'将来負担比率（分子）の構造'!K$42</f>
        <v>8</v>
      </c>
      <c r="I65" s="181"/>
      <c r="J65" s="181"/>
      <c r="K65" s="181">
        <f>'将来負担比率（分子）の構造'!L$42</f>
        <v>2</v>
      </c>
      <c r="L65" s="181"/>
      <c r="M65" s="181"/>
      <c r="N65" s="181">
        <f>'将来負担比率（分子）の構造'!M$42</f>
        <v>253</v>
      </c>
      <c r="O65" s="181"/>
      <c r="P65" s="181"/>
    </row>
    <row r="66" spans="1:16" x14ac:dyDescent="0.15">
      <c r="A66" s="181" t="s">
        <v>30</v>
      </c>
      <c r="B66" s="181">
        <f>'将来負担比率（分子）の構造'!I$41</f>
        <v>9799</v>
      </c>
      <c r="C66" s="181"/>
      <c r="D66" s="181"/>
      <c r="E66" s="181">
        <f>'将来負担比率（分子）の構造'!J$41</f>
        <v>9740</v>
      </c>
      <c r="F66" s="181"/>
      <c r="G66" s="181"/>
      <c r="H66" s="181">
        <f>'将来負担比率（分子）の構造'!K$41</f>
        <v>10423</v>
      </c>
      <c r="I66" s="181"/>
      <c r="J66" s="181"/>
      <c r="K66" s="181">
        <f>'将来負担比率（分子）の構造'!L$41</f>
        <v>10359</v>
      </c>
      <c r="L66" s="181"/>
      <c r="M66" s="181"/>
      <c r="N66" s="181">
        <f>'将来負担比率（分子）の構造'!M$41</f>
        <v>10381</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3855</v>
      </c>
      <c r="C72" s="185">
        <f>基金残高に係る経年分析!G55</f>
        <v>3871</v>
      </c>
      <c r="D72" s="185">
        <f>基金残高に係る経年分析!H55</f>
        <v>3914</v>
      </c>
    </row>
    <row r="73" spans="1:16" x14ac:dyDescent="0.15">
      <c r="A73" s="184" t="s">
        <v>77</v>
      </c>
      <c r="B73" s="185">
        <f>基金残高に係る経年分析!F56</f>
        <v>944</v>
      </c>
      <c r="C73" s="185">
        <f>基金残高に係る経年分析!G56</f>
        <v>945</v>
      </c>
      <c r="D73" s="185">
        <f>基金残高に係る経年分析!H56</f>
        <v>945</v>
      </c>
    </row>
    <row r="74" spans="1:16" x14ac:dyDescent="0.15">
      <c r="A74" s="184" t="s">
        <v>78</v>
      </c>
      <c r="B74" s="185">
        <f>基金残高に係る経年分析!F57</f>
        <v>2254</v>
      </c>
      <c r="C74" s="185">
        <f>基金残高に係る経年分析!G57</f>
        <v>2089</v>
      </c>
      <c r="D74" s="185">
        <f>基金残高に係る経年分析!H57</f>
        <v>2139</v>
      </c>
    </row>
  </sheetData>
  <sheetProtection algorithmName="SHA-512" hashValue="POnbBi8umnJesdyAEiGTY6G70UK/LiQGwNhg2boMgglDeSHPTMsgY92eOwpzEJQ73zr01CsWj7it2TlpanKc+Q==" saltValue="DmoL4oRAxXiH3MywikRue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213</v>
      </c>
      <c r="DI1" s="622"/>
      <c r="DJ1" s="622"/>
      <c r="DK1" s="622"/>
      <c r="DL1" s="622"/>
      <c r="DM1" s="622"/>
      <c r="DN1" s="623"/>
      <c r="DO1" s="226"/>
      <c r="DP1" s="621" t="s">
        <v>214</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216</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217</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218</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219</v>
      </c>
      <c r="S4" s="625"/>
      <c r="T4" s="625"/>
      <c r="U4" s="625"/>
      <c r="V4" s="625"/>
      <c r="W4" s="625"/>
      <c r="X4" s="625"/>
      <c r="Y4" s="626"/>
      <c r="Z4" s="624" t="s">
        <v>220</v>
      </c>
      <c r="AA4" s="625"/>
      <c r="AB4" s="625"/>
      <c r="AC4" s="626"/>
      <c r="AD4" s="624" t="s">
        <v>221</v>
      </c>
      <c r="AE4" s="625"/>
      <c r="AF4" s="625"/>
      <c r="AG4" s="625"/>
      <c r="AH4" s="625"/>
      <c r="AI4" s="625"/>
      <c r="AJ4" s="625"/>
      <c r="AK4" s="626"/>
      <c r="AL4" s="624" t="s">
        <v>220</v>
      </c>
      <c r="AM4" s="625"/>
      <c r="AN4" s="625"/>
      <c r="AO4" s="626"/>
      <c r="AP4" s="630" t="s">
        <v>222</v>
      </c>
      <c r="AQ4" s="630"/>
      <c r="AR4" s="630"/>
      <c r="AS4" s="630"/>
      <c r="AT4" s="630"/>
      <c r="AU4" s="630"/>
      <c r="AV4" s="630"/>
      <c r="AW4" s="630"/>
      <c r="AX4" s="630"/>
      <c r="AY4" s="630"/>
      <c r="AZ4" s="630"/>
      <c r="BA4" s="630"/>
      <c r="BB4" s="630"/>
      <c r="BC4" s="630"/>
      <c r="BD4" s="630"/>
      <c r="BE4" s="630"/>
      <c r="BF4" s="630"/>
      <c r="BG4" s="630" t="s">
        <v>223</v>
      </c>
      <c r="BH4" s="630"/>
      <c r="BI4" s="630"/>
      <c r="BJ4" s="630"/>
      <c r="BK4" s="630"/>
      <c r="BL4" s="630"/>
      <c r="BM4" s="630"/>
      <c r="BN4" s="630"/>
      <c r="BO4" s="630" t="s">
        <v>220</v>
      </c>
      <c r="BP4" s="630"/>
      <c r="BQ4" s="630"/>
      <c r="BR4" s="630"/>
      <c r="BS4" s="630" t="s">
        <v>224</v>
      </c>
      <c r="BT4" s="630"/>
      <c r="BU4" s="630"/>
      <c r="BV4" s="630"/>
      <c r="BW4" s="630"/>
      <c r="BX4" s="630"/>
      <c r="BY4" s="630"/>
      <c r="BZ4" s="630"/>
      <c r="CA4" s="630"/>
      <c r="CB4" s="630"/>
      <c r="CD4" s="627" t="s">
        <v>225</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226</v>
      </c>
      <c r="C5" s="632"/>
      <c r="D5" s="632"/>
      <c r="E5" s="632"/>
      <c r="F5" s="632"/>
      <c r="G5" s="632"/>
      <c r="H5" s="632"/>
      <c r="I5" s="632"/>
      <c r="J5" s="632"/>
      <c r="K5" s="632"/>
      <c r="L5" s="632"/>
      <c r="M5" s="632"/>
      <c r="N5" s="632"/>
      <c r="O5" s="632"/>
      <c r="P5" s="632"/>
      <c r="Q5" s="633"/>
      <c r="R5" s="634">
        <v>1102480</v>
      </c>
      <c r="S5" s="635"/>
      <c r="T5" s="635"/>
      <c r="U5" s="635"/>
      <c r="V5" s="635"/>
      <c r="W5" s="635"/>
      <c r="X5" s="635"/>
      <c r="Y5" s="636"/>
      <c r="Z5" s="637">
        <v>12.7</v>
      </c>
      <c r="AA5" s="637"/>
      <c r="AB5" s="637"/>
      <c r="AC5" s="637"/>
      <c r="AD5" s="638">
        <v>1102480</v>
      </c>
      <c r="AE5" s="638"/>
      <c r="AF5" s="638"/>
      <c r="AG5" s="638"/>
      <c r="AH5" s="638"/>
      <c r="AI5" s="638"/>
      <c r="AJ5" s="638"/>
      <c r="AK5" s="638"/>
      <c r="AL5" s="639">
        <v>21.8</v>
      </c>
      <c r="AM5" s="640"/>
      <c r="AN5" s="640"/>
      <c r="AO5" s="641"/>
      <c r="AP5" s="631" t="s">
        <v>227</v>
      </c>
      <c r="AQ5" s="632"/>
      <c r="AR5" s="632"/>
      <c r="AS5" s="632"/>
      <c r="AT5" s="632"/>
      <c r="AU5" s="632"/>
      <c r="AV5" s="632"/>
      <c r="AW5" s="632"/>
      <c r="AX5" s="632"/>
      <c r="AY5" s="632"/>
      <c r="AZ5" s="632"/>
      <c r="BA5" s="632"/>
      <c r="BB5" s="632"/>
      <c r="BC5" s="632"/>
      <c r="BD5" s="632"/>
      <c r="BE5" s="632"/>
      <c r="BF5" s="633"/>
      <c r="BG5" s="645">
        <v>1102480</v>
      </c>
      <c r="BH5" s="646"/>
      <c r="BI5" s="646"/>
      <c r="BJ5" s="646"/>
      <c r="BK5" s="646"/>
      <c r="BL5" s="646"/>
      <c r="BM5" s="646"/>
      <c r="BN5" s="647"/>
      <c r="BO5" s="648">
        <v>100</v>
      </c>
      <c r="BP5" s="648"/>
      <c r="BQ5" s="648"/>
      <c r="BR5" s="648"/>
      <c r="BS5" s="649">
        <v>16214</v>
      </c>
      <c r="BT5" s="649"/>
      <c r="BU5" s="649"/>
      <c r="BV5" s="649"/>
      <c r="BW5" s="649"/>
      <c r="BX5" s="649"/>
      <c r="BY5" s="649"/>
      <c r="BZ5" s="649"/>
      <c r="CA5" s="649"/>
      <c r="CB5" s="653"/>
      <c r="CD5" s="627" t="s">
        <v>222</v>
      </c>
      <c r="CE5" s="628"/>
      <c r="CF5" s="628"/>
      <c r="CG5" s="628"/>
      <c r="CH5" s="628"/>
      <c r="CI5" s="628"/>
      <c r="CJ5" s="628"/>
      <c r="CK5" s="628"/>
      <c r="CL5" s="628"/>
      <c r="CM5" s="628"/>
      <c r="CN5" s="628"/>
      <c r="CO5" s="628"/>
      <c r="CP5" s="628"/>
      <c r="CQ5" s="629"/>
      <c r="CR5" s="627" t="s">
        <v>228</v>
      </c>
      <c r="CS5" s="628"/>
      <c r="CT5" s="628"/>
      <c r="CU5" s="628"/>
      <c r="CV5" s="628"/>
      <c r="CW5" s="628"/>
      <c r="CX5" s="628"/>
      <c r="CY5" s="629"/>
      <c r="CZ5" s="627" t="s">
        <v>220</v>
      </c>
      <c r="DA5" s="628"/>
      <c r="DB5" s="628"/>
      <c r="DC5" s="629"/>
      <c r="DD5" s="627" t="s">
        <v>229</v>
      </c>
      <c r="DE5" s="628"/>
      <c r="DF5" s="628"/>
      <c r="DG5" s="628"/>
      <c r="DH5" s="628"/>
      <c r="DI5" s="628"/>
      <c r="DJ5" s="628"/>
      <c r="DK5" s="628"/>
      <c r="DL5" s="628"/>
      <c r="DM5" s="628"/>
      <c r="DN5" s="628"/>
      <c r="DO5" s="628"/>
      <c r="DP5" s="629"/>
      <c r="DQ5" s="627" t="s">
        <v>230</v>
      </c>
      <c r="DR5" s="628"/>
      <c r="DS5" s="628"/>
      <c r="DT5" s="628"/>
      <c r="DU5" s="628"/>
      <c r="DV5" s="628"/>
      <c r="DW5" s="628"/>
      <c r="DX5" s="628"/>
      <c r="DY5" s="628"/>
      <c r="DZ5" s="628"/>
      <c r="EA5" s="628"/>
      <c r="EB5" s="628"/>
      <c r="EC5" s="629"/>
    </row>
    <row r="6" spans="2:143" ht="11.25" customHeight="1" x14ac:dyDescent="0.15">
      <c r="B6" s="642" t="s">
        <v>231</v>
      </c>
      <c r="C6" s="643"/>
      <c r="D6" s="643"/>
      <c r="E6" s="643"/>
      <c r="F6" s="643"/>
      <c r="G6" s="643"/>
      <c r="H6" s="643"/>
      <c r="I6" s="643"/>
      <c r="J6" s="643"/>
      <c r="K6" s="643"/>
      <c r="L6" s="643"/>
      <c r="M6" s="643"/>
      <c r="N6" s="643"/>
      <c r="O6" s="643"/>
      <c r="P6" s="643"/>
      <c r="Q6" s="644"/>
      <c r="R6" s="645">
        <v>168010</v>
      </c>
      <c r="S6" s="646"/>
      <c r="T6" s="646"/>
      <c r="U6" s="646"/>
      <c r="V6" s="646"/>
      <c r="W6" s="646"/>
      <c r="X6" s="646"/>
      <c r="Y6" s="647"/>
      <c r="Z6" s="648">
        <v>1.9</v>
      </c>
      <c r="AA6" s="648"/>
      <c r="AB6" s="648"/>
      <c r="AC6" s="648"/>
      <c r="AD6" s="649">
        <v>168010</v>
      </c>
      <c r="AE6" s="649"/>
      <c r="AF6" s="649"/>
      <c r="AG6" s="649"/>
      <c r="AH6" s="649"/>
      <c r="AI6" s="649"/>
      <c r="AJ6" s="649"/>
      <c r="AK6" s="649"/>
      <c r="AL6" s="650">
        <v>3.3</v>
      </c>
      <c r="AM6" s="651"/>
      <c r="AN6" s="651"/>
      <c r="AO6" s="652"/>
      <c r="AP6" s="642" t="s">
        <v>232</v>
      </c>
      <c r="AQ6" s="643"/>
      <c r="AR6" s="643"/>
      <c r="AS6" s="643"/>
      <c r="AT6" s="643"/>
      <c r="AU6" s="643"/>
      <c r="AV6" s="643"/>
      <c r="AW6" s="643"/>
      <c r="AX6" s="643"/>
      <c r="AY6" s="643"/>
      <c r="AZ6" s="643"/>
      <c r="BA6" s="643"/>
      <c r="BB6" s="643"/>
      <c r="BC6" s="643"/>
      <c r="BD6" s="643"/>
      <c r="BE6" s="643"/>
      <c r="BF6" s="644"/>
      <c r="BG6" s="645">
        <v>1102480</v>
      </c>
      <c r="BH6" s="646"/>
      <c r="BI6" s="646"/>
      <c r="BJ6" s="646"/>
      <c r="BK6" s="646"/>
      <c r="BL6" s="646"/>
      <c r="BM6" s="646"/>
      <c r="BN6" s="647"/>
      <c r="BO6" s="648">
        <v>100</v>
      </c>
      <c r="BP6" s="648"/>
      <c r="BQ6" s="648"/>
      <c r="BR6" s="648"/>
      <c r="BS6" s="649">
        <v>16214</v>
      </c>
      <c r="BT6" s="649"/>
      <c r="BU6" s="649"/>
      <c r="BV6" s="649"/>
      <c r="BW6" s="649"/>
      <c r="BX6" s="649"/>
      <c r="BY6" s="649"/>
      <c r="BZ6" s="649"/>
      <c r="CA6" s="649"/>
      <c r="CB6" s="653"/>
      <c r="CD6" s="656" t="s">
        <v>233</v>
      </c>
      <c r="CE6" s="657"/>
      <c r="CF6" s="657"/>
      <c r="CG6" s="657"/>
      <c r="CH6" s="657"/>
      <c r="CI6" s="657"/>
      <c r="CJ6" s="657"/>
      <c r="CK6" s="657"/>
      <c r="CL6" s="657"/>
      <c r="CM6" s="657"/>
      <c r="CN6" s="657"/>
      <c r="CO6" s="657"/>
      <c r="CP6" s="657"/>
      <c r="CQ6" s="658"/>
      <c r="CR6" s="645">
        <v>68984</v>
      </c>
      <c r="CS6" s="646"/>
      <c r="CT6" s="646"/>
      <c r="CU6" s="646"/>
      <c r="CV6" s="646"/>
      <c r="CW6" s="646"/>
      <c r="CX6" s="646"/>
      <c r="CY6" s="647"/>
      <c r="CZ6" s="639">
        <v>0.8</v>
      </c>
      <c r="DA6" s="640"/>
      <c r="DB6" s="640"/>
      <c r="DC6" s="659"/>
      <c r="DD6" s="654" t="s">
        <v>234</v>
      </c>
      <c r="DE6" s="646"/>
      <c r="DF6" s="646"/>
      <c r="DG6" s="646"/>
      <c r="DH6" s="646"/>
      <c r="DI6" s="646"/>
      <c r="DJ6" s="646"/>
      <c r="DK6" s="646"/>
      <c r="DL6" s="646"/>
      <c r="DM6" s="646"/>
      <c r="DN6" s="646"/>
      <c r="DO6" s="646"/>
      <c r="DP6" s="647"/>
      <c r="DQ6" s="654">
        <v>68984</v>
      </c>
      <c r="DR6" s="646"/>
      <c r="DS6" s="646"/>
      <c r="DT6" s="646"/>
      <c r="DU6" s="646"/>
      <c r="DV6" s="646"/>
      <c r="DW6" s="646"/>
      <c r="DX6" s="646"/>
      <c r="DY6" s="646"/>
      <c r="DZ6" s="646"/>
      <c r="EA6" s="646"/>
      <c r="EB6" s="646"/>
      <c r="EC6" s="655"/>
    </row>
    <row r="7" spans="2:143" ht="11.25" customHeight="1" x14ac:dyDescent="0.15">
      <c r="B7" s="642" t="s">
        <v>235</v>
      </c>
      <c r="C7" s="643"/>
      <c r="D7" s="643"/>
      <c r="E7" s="643"/>
      <c r="F7" s="643"/>
      <c r="G7" s="643"/>
      <c r="H7" s="643"/>
      <c r="I7" s="643"/>
      <c r="J7" s="643"/>
      <c r="K7" s="643"/>
      <c r="L7" s="643"/>
      <c r="M7" s="643"/>
      <c r="N7" s="643"/>
      <c r="O7" s="643"/>
      <c r="P7" s="643"/>
      <c r="Q7" s="644"/>
      <c r="R7" s="645">
        <v>910</v>
      </c>
      <c r="S7" s="646"/>
      <c r="T7" s="646"/>
      <c r="U7" s="646"/>
      <c r="V7" s="646"/>
      <c r="W7" s="646"/>
      <c r="X7" s="646"/>
      <c r="Y7" s="647"/>
      <c r="Z7" s="648">
        <v>0</v>
      </c>
      <c r="AA7" s="648"/>
      <c r="AB7" s="648"/>
      <c r="AC7" s="648"/>
      <c r="AD7" s="649">
        <v>910</v>
      </c>
      <c r="AE7" s="649"/>
      <c r="AF7" s="649"/>
      <c r="AG7" s="649"/>
      <c r="AH7" s="649"/>
      <c r="AI7" s="649"/>
      <c r="AJ7" s="649"/>
      <c r="AK7" s="649"/>
      <c r="AL7" s="650">
        <v>0</v>
      </c>
      <c r="AM7" s="651"/>
      <c r="AN7" s="651"/>
      <c r="AO7" s="652"/>
      <c r="AP7" s="642" t="s">
        <v>236</v>
      </c>
      <c r="AQ7" s="643"/>
      <c r="AR7" s="643"/>
      <c r="AS7" s="643"/>
      <c r="AT7" s="643"/>
      <c r="AU7" s="643"/>
      <c r="AV7" s="643"/>
      <c r="AW7" s="643"/>
      <c r="AX7" s="643"/>
      <c r="AY7" s="643"/>
      <c r="AZ7" s="643"/>
      <c r="BA7" s="643"/>
      <c r="BB7" s="643"/>
      <c r="BC7" s="643"/>
      <c r="BD7" s="643"/>
      <c r="BE7" s="643"/>
      <c r="BF7" s="644"/>
      <c r="BG7" s="645">
        <v>551263</v>
      </c>
      <c r="BH7" s="646"/>
      <c r="BI7" s="646"/>
      <c r="BJ7" s="646"/>
      <c r="BK7" s="646"/>
      <c r="BL7" s="646"/>
      <c r="BM7" s="646"/>
      <c r="BN7" s="647"/>
      <c r="BO7" s="648">
        <v>50</v>
      </c>
      <c r="BP7" s="648"/>
      <c r="BQ7" s="648"/>
      <c r="BR7" s="648"/>
      <c r="BS7" s="649">
        <v>16214</v>
      </c>
      <c r="BT7" s="649"/>
      <c r="BU7" s="649"/>
      <c r="BV7" s="649"/>
      <c r="BW7" s="649"/>
      <c r="BX7" s="649"/>
      <c r="BY7" s="649"/>
      <c r="BZ7" s="649"/>
      <c r="CA7" s="649"/>
      <c r="CB7" s="653"/>
      <c r="CD7" s="660" t="s">
        <v>237</v>
      </c>
      <c r="CE7" s="661"/>
      <c r="CF7" s="661"/>
      <c r="CG7" s="661"/>
      <c r="CH7" s="661"/>
      <c r="CI7" s="661"/>
      <c r="CJ7" s="661"/>
      <c r="CK7" s="661"/>
      <c r="CL7" s="661"/>
      <c r="CM7" s="661"/>
      <c r="CN7" s="661"/>
      <c r="CO7" s="661"/>
      <c r="CP7" s="661"/>
      <c r="CQ7" s="662"/>
      <c r="CR7" s="645">
        <v>1265279</v>
      </c>
      <c r="CS7" s="646"/>
      <c r="CT7" s="646"/>
      <c r="CU7" s="646"/>
      <c r="CV7" s="646"/>
      <c r="CW7" s="646"/>
      <c r="CX7" s="646"/>
      <c r="CY7" s="647"/>
      <c r="CZ7" s="648">
        <v>15.1</v>
      </c>
      <c r="DA7" s="648"/>
      <c r="DB7" s="648"/>
      <c r="DC7" s="648"/>
      <c r="DD7" s="654">
        <v>224505</v>
      </c>
      <c r="DE7" s="646"/>
      <c r="DF7" s="646"/>
      <c r="DG7" s="646"/>
      <c r="DH7" s="646"/>
      <c r="DI7" s="646"/>
      <c r="DJ7" s="646"/>
      <c r="DK7" s="646"/>
      <c r="DL7" s="646"/>
      <c r="DM7" s="646"/>
      <c r="DN7" s="646"/>
      <c r="DO7" s="646"/>
      <c r="DP7" s="647"/>
      <c r="DQ7" s="654">
        <v>945806</v>
      </c>
      <c r="DR7" s="646"/>
      <c r="DS7" s="646"/>
      <c r="DT7" s="646"/>
      <c r="DU7" s="646"/>
      <c r="DV7" s="646"/>
      <c r="DW7" s="646"/>
      <c r="DX7" s="646"/>
      <c r="DY7" s="646"/>
      <c r="DZ7" s="646"/>
      <c r="EA7" s="646"/>
      <c r="EB7" s="646"/>
      <c r="EC7" s="655"/>
    </row>
    <row r="8" spans="2:143" ht="11.25" customHeight="1" x14ac:dyDescent="0.15">
      <c r="B8" s="642" t="s">
        <v>238</v>
      </c>
      <c r="C8" s="643"/>
      <c r="D8" s="643"/>
      <c r="E8" s="643"/>
      <c r="F8" s="643"/>
      <c r="G8" s="643"/>
      <c r="H8" s="643"/>
      <c r="I8" s="643"/>
      <c r="J8" s="643"/>
      <c r="K8" s="643"/>
      <c r="L8" s="643"/>
      <c r="M8" s="643"/>
      <c r="N8" s="643"/>
      <c r="O8" s="643"/>
      <c r="P8" s="643"/>
      <c r="Q8" s="644"/>
      <c r="R8" s="645">
        <v>2915</v>
      </c>
      <c r="S8" s="646"/>
      <c r="T8" s="646"/>
      <c r="U8" s="646"/>
      <c r="V8" s="646"/>
      <c r="W8" s="646"/>
      <c r="X8" s="646"/>
      <c r="Y8" s="647"/>
      <c r="Z8" s="648">
        <v>0</v>
      </c>
      <c r="AA8" s="648"/>
      <c r="AB8" s="648"/>
      <c r="AC8" s="648"/>
      <c r="AD8" s="649">
        <v>2915</v>
      </c>
      <c r="AE8" s="649"/>
      <c r="AF8" s="649"/>
      <c r="AG8" s="649"/>
      <c r="AH8" s="649"/>
      <c r="AI8" s="649"/>
      <c r="AJ8" s="649"/>
      <c r="AK8" s="649"/>
      <c r="AL8" s="650">
        <v>0.1</v>
      </c>
      <c r="AM8" s="651"/>
      <c r="AN8" s="651"/>
      <c r="AO8" s="652"/>
      <c r="AP8" s="642" t="s">
        <v>239</v>
      </c>
      <c r="AQ8" s="643"/>
      <c r="AR8" s="643"/>
      <c r="AS8" s="643"/>
      <c r="AT8" s="643"/>
      <c r="AU8" s="643"/>
      <c r="AV8" s="643"/>
      <c r="AW8" s="643"/>
      <c r="AX8" s="643"/>
      <c r="AY8" s="643"/>
      <c r="AZ8" s="643"/>
      <c r="BA8" s="643"/>
      <c r="BB8" s="643"/>
      <c r="BC8" s="643"/>
      <c r="BD8" s="643"/>
      <c r="BE8" s="643"/>
      <c r="BF8" s="644"/>
      <c r="BG8" s="645">
        <v>15442</v>
      </c>
      <c r="BH8" s="646"/>
      <c r="BI8" s="646"/>
      <c r="BJ8" s="646"/>
      <c r="BK8" s="646"/>
      <c r="BL8" s="646"/>
      <c r="BM8" s="646"/>
      <c r="BN8" s="647"/>
      <c r="BO8" s="648">
        <v>1.4</v>
      </c>
      <c r="BP8" s="648"/>
      <c r="BQ8" s="648"/>
      <c r="BR8" s="648"/>
      <c r="BS8" s="654" t="s">
        <v>129</v>
      </c>
      <c r="BT8" s="646"/>
      <c r="BU8" s="646"/>
      <c r="BV8" s="646"/>
      <c r="BW8" s="646"/>
      <c r="BX8" s="646"/>
      <c r="BY8" s="646"/>
      <c r="BZ8" s="646"/>
      <c r="CA8" s="646"/>
      <c r="CB8" s="655"/>
      <c r="CD8" s="660" t="s">
        <v>240</v>
      </c>
      <c r="CE8" s="661"/>
      <c r="CF8" s="661"/>
      <c r="CG8" s="661"/>
      <c r="CH8" s="661"/>
      <c r="CI8" s="661"/>
      <c r="CJ8" s="661"/>
      <c r="CK8" s="661"/>
      <c r="CL8" s="661"/>
      <c r="CM8" s="661"/>
      <c r="CN8" s="661"/>
      <c r="CO8" s="661"/>
      <c r="CP8" s="661"/>
      <c r="CQ8" s="662"/>
      <c r="CR8" s="645">
        <v>1421057</v>
      </c>
      <c r="CS8" s="646"/>
      <c r="CT8" s="646"/>
      <c r="CU8" s="646"/>
      <c r="CV8" s="646"/>
      <c r="CW8" s="646"/>
      <c r="CX8" s="646"/>
      <c r="CY8" s="647"/>
      <c r="CZ8" s="648">
        <v>17</v>
      </c>
      <c r="DA8" s="648"/>
      <c r="DB8" s="648"/>
      <c r="DC8" s="648"/>
      <c r="DD8" s="654">
        <v>15292</v>
      </c>
      <c r="DE8" s="646"/>
      <c r="DF8" s="646"/>
      <c r="DG8" s="646"/>
      <c r="DH8" s="646"/>
      <c r="DI8" s="646"/>
      <c r="DJ8" s="646"/>
      <c r="DK8" s="646"/>
      <c r="DL8" s="646"/>
      <c r="DM8" s="646"/>
      <c r="DN8" s="646"/>
      <c r="DO8" s="646"/>
      <c r="DP8" s="647"/>
      <c r="DQ8" s="654">
        <v>930344</v>
      </c>
      <c r="DR8" s="646"/>
      <c r="DS8" s="646"/>
      <c r="DT8" s="646"/>
      <c r="DU8" s="646"/>
      <c r="DV8" s="646"/>
      <c r="DW8" s="646"/>
      <c r="DX8" s="646"/>
      <c r="DY8" s="646"/>
      <c r="DZ8" s="646"/>
      <c r="EA8" s="646"/>
      <c r="EB8" s="646"/>
      <c r="EC8" s="655"/>
    </row>
    <row r="9" spans="2:143" ht="11.25" customHeight="1" x14ac:dyDescent="0.15">
      <c r="B9" s="642" t="s">
        <v>241</v>
      </c>
      <c r="C9" s="643"/>
      <c r="D9" s="643"/>
      <c r="E9" s="643"/>
      <c r="F9" s="643"/>
      <c r="G9" s="643"/>
      <c r="H9" s="643"/>
      <c r="I9" s="643"/>
      <c r="J9" s="643"/>
      <c r="K9" s="643"/>
      <c r="L9" s="643"/>
      <c r="M9" s="643"/>
      <c r="N9" s="643"/>
      <c r="O9" s="643"/>
      <c r="P9" s="643"/>
      <c r="Q9" s="644"/>
      <c r="R9" s="645">
        <v>1871</v>
      </c>
      <c r="S9" s="646"/>
      <c r="T9" s="646"/>
      <c r="U9" s="646"/>
      <c r="V9" s="646"/>
      <c r="W9" s="646"/>
      <c r="X9" s="646"/>
      <c r="Y9" s="647"/>
      <c r="Z9" s="648">
        <v>0</v>
      </c>
      <c r="AA9" s="648"/>
      <c r="AB9" s="648"/>
      <c r="AC9" s="648"/>
      <c r="AD9" s="649">
        <v>1871</v>
      </c>
      <c r="AE9" s="649"/>
      <c r="AF9" s="649"/>
      <c r="AG9" s="649"/>
      <c r="AH9" s="649"/>
      <c r="AI9" s="649"/>
      <c r="AJ9" s="649"/>
      <c r="AK9" s="649"/>
      <c r="AL9" s="650">
        <v>0</v>
      </c>
      <c r="AM9" s="651"/>
      <c r="AN9" s="651"/>
      <c r="AO9" s="652"/>
      <c r="AP9" s="642" t="s">
        <v>242</v>
      </c>
      <c r="AQ9" s="643"/>
      <c r="AR9" s="643"/>
      <c r="AS9" s="643"/>
      <c r="AT9" s="643"/>
      <c r="AU9" s="643"/>
      <c r="AV9" s="643"/>
      <c r="AW9" s="643"/>
      <c r="AX9" s="643"/>
      <c r="AY9" s="643"/>
      <c r="AZ9" s="643"/>
      <c r="BA9" s="643"/>
      <c r="BB9" s="643"/>
      <c r="BC9" s="643"/>
      <c r="BD9" s="643"/>
      <c r="BE9" s="643"/>
      <c r="BF9" s="644"/>
      <c r="BG9" s="645">
        <v>449090</v>
      </c>
      <c r="BH9" s="646"/>
      <c r="BI9" s="646"/>
      <c r="BJ9" s="646"/>
      <c r="BK9" s="646"/>
      <c r="BL9" s="646"/>
      <c r="BM9" s="646"/>
      <c r="BN9" s="647"/>
      <c r="BO9" s="648">
        <v>40.700000000000003</v>
      </c>
      <c r="BP9" s="648"/>
      <c r="BQ9" s="648"/>
      <c r="BR9" s="648"/>
      <c r="BS9" s="654" t="s">
        <v>234</v>
      </c>
      <c r="BT9" s="646"/>
      <c r="BU9" s="646"/>
      <c r="BV9" s="646"/>
      <c r="BW9" s="646"/>
      <c r="BX9" s="646"/>
      <c r="BY9" s="646"/>
      <c r="BZ9" s="646"/>
      <c r="CA9" s="646"/>
      <c r="CB9" s="655"/>
      <c r="CD9" s="660" t="s">
        <v>243</v>
      </c>
      <c r="CE9" s="661"/>
      <c r="CF9" s="661"/>
      <c r="CG9" s="661"/>
      <c r="CH9" s="661"/>
      <c r="CI9" s="661"/>
      <c r="CJ9" s="661"/>
      <c r="CK9" s="661"/>
      <c r="CL9" s="661"/>
      <c r="CM9" s="661"/>
      <c r="CN9" s="661"/>
      <c r="CO9" s="661"/>
      <c r="CP9" s="661"/>
      <c r="CQ9" s="662"/>
      <c r="CR9" s="645">
        <v>659324</v>
      </c>
      <c r="CS9" s="646"/>
      <c r="CT9" s="646"/>
      <c r="CU9" s="646"/>
      <c r="CV9" s="646"/>
      <c r="CW9" s="646"/>
      <c r="CX9" s="646"/>
      <c r="CY9" s="647"/>
      <c r="CZ9" s="648">
        <v>7.9</v>
      </c>
      <c r="DA9" s="648"/>
      <c r="DB9" s="648"/>
      <c r="DC9" s="648"/>
      <c r="DD9" s="654">
        <v>38055</v>
      </c>
      <c r="DE9" s="646"/>
      <c r="DF9" s="646"/>
      <c r="DG9" s="646"/>
      <c r="DH9" s="646"/>
      <c r="DI9" s="646"/>
      <c r="DJ9" s="646"/>
      <c r="DK9" s="646"/>
      <c r="DL9" s="646"/>
      <c r="DM9" s="646"/>
      <c r="DN9" s="646"/>
      <c r="DO9" s="646"/>
      <c r="DP9" s="647"/>
      <c r="DQ9" s="654">
        <v>521372</v>
      </c>
      <c r="DR9" s="646"/>
      <c r="DS9" s="646"/>
      <c r="DT9" s="646"/>
      <c r="DU9" s="646"/>
      <c r="DV9" s="646"/>
      <c r="DW9" s="646"/>
      <c r="DX9" s="646"/>
      <c r="DY9" s="646"/>
      <c r="DZ9" s="646"/>
      <c r="EA9" s="646"/>
      <c r="EB9" s="646"/>
      <c r="EC9" s="655"/>
    </row>
    <row r="10" spans="2:143" ht="11.25" customHeight="1" x14ac:dyDescent="0.15">
      <c r="B10" s="642" t="s">
        <v>244</v>
      </c>
      <c r="C10" s="643"/>
      <c r="D10" s="643"/>
      <c r="E10" s="643"/>
      <c r="F10" s="643"/>
      <c r="G10" s="643"/>
      <c r="H10" s="643"/>
      <c r="I10" s="643"/>
      <c r="J10" s="643"/>
      <c r="K10" s="643"/>
      <c r="L10" s="643"/>
      <c r="M10" s="643"/>
      <c r="N10" s="643"/>
      <c r="O10" s="643"/>
      <c r="P10" s="643"/>
      <c r="Q10" s="644"/>
      <c r="R10" s="645" t="s">
        <v>129</v>
      </c>
      <c r="S10" s="646"/>
      <c r="T10" s="646"/>
      <c r="U10" s="646"/>
      <c r="V10" s="646"/>
      <c r="W10" s="646"/>
      <c r="X10" s="646"/>
      <c r="Y10" s="647"/>
      <c r="Z10" s="648" t="s">
        <v>129</v>
      </c>
      <c r="AA10" s="648"/>
      <c r="AB10" s="648"/>
      <c r="AC10" s="648"/>
      <c r="AD10" s="649" t="s">
        <v>129</v>
      </c>
      <c r="AE10" s="649"/>
      <c r="AF10" s="649"/>
      <c r="AG10" s="649"/>
      <c r="AH10" s="649"/>
      <c r="AI10" s="649"/>
      <c r="AJ10" s="649"/>
      <c r="AK10" s="649"/>
      <c r="AL10" s="650" t="s">
        <v>234</v>
      </c>
      <c r="AM10" s="651"/>
      <c r="AN10" s="651"/>
      <c r="AO10" s="652"/>
      <c r="AP10" s="642" t="s">
        <v>245</v>
      </c>
      <c r="AQ10" s="643"/>
      <c r="AR10" s="643"/>
      <c r="AS10" s="643"/>
      <c r="AT10" s="643"/>
      <c r="AU10" s="643"/>
      <c r="AV10" s="643"/>
      <c r="AW10" s="643"/>
      <c r="AX10" s="643"/>
      <c r="AY10" s="643"/>
      <c r="AZ10" s="643"/>
      <c r="BA10" s="643"/>
      <c r="BB10" s="643"/>
      <c r="BC10" s="643"/>
      <c r="BD10" s="643"/>
      <c r="BE10" s="643"/>
      <c r="BF10" s="644"/>
      <c r="BG10" s="645">
        <v>30249</v>
      </c>
      <c r="BH10" s="646"/>
      <c r="BI10" s="646"/>
      <c r="BJ10" s="646"/>
      <c r="BK10" s="646"/>
      <c r="BL10" s="646"/>
      <c r="BM10" s="646"/>
      <c r="BN10" s="647"/>
      <c r="BO10" s="648">
        <v>2.7</v>
      </c>
      <c r="BP10" s="648"/>
      <c r="BQ10" s="648"/>
      <c r="BR10" s="648"/>
      <c r="BS10" s="654">
        <v>5012</v>
      </c>
      <c r="BT10" s="646"/>
      <c r="BU10" s="646"/>
      <c r="BV10" s="646"/>
      <c r="BW10" s="646"/>
      <c r="BX10" s="646"/>
      <c r="BY10" s="646"/>
      <c r="BZ10" s="646"/>
      <c r="CA10" s="646"/>
      <c r="CB10" s="655"/>
      <c r="CD10" s="660" t="s">
        <v>246</v>
      </c>
      <c r="CE10" s="661"/>
      <c r="CF10" s="661"/>
      <c r="CG10" s="661"/>
      <c r="CH10" s="661"/>
      <c r="CI10" s="661"/>
      <c r="CJ10" s="661"/>
      <c r="CK10" s="661"/>
      <c r="CL10" s="661"/>
      <c r="CM10" s="661"/>
      <c r="CN10" s="661"/>
      <c r="CO10" s="661"/>
      <c r="CP10" s="661"/>
      <c r="CQ10" s="662"/>
      <c r="CR10" s="645">
        <v>113</v>
      </c>
      <c r="CS10" s="646"/>
      <c r="CT10" s="646"/>
      <c r="CU10" s="646"/>
      <c r="CV10" s="646"/>
      <c r="CW10" s="646"/>
      <c r="CX10" s="646"/>
      <c r="CY10" s="647"/>
      <c r="CZ10" s="648">
        <v>0</v>
      </c>
      <c r="DA10" s="648"/>
      <c r="DB10" s="648"/>
      <c r="DC10" s="648"/>
      <c r="DD10" s="654" t="s">
        <v>129</v>
      </c>
      <c r="DE10" s="646"/>
      <c r="DF10" s="646"/>
      <c r="DG10" s="646"/>
      <c r="DH10" s="646"/>
      <c r="DI10" s="646"/>
      <c r="DJ10" s="646"/>
      <c r="DK10" s="646"/>
      <c r="DL10" s="646"/>
      <c r="DM10" s="646"/>
      <c r="DN10" s="646"/>
      <c r="DO10" s="646"/>
      <c r="DP10" s="647"/>
      <c r="DQ10" s="654">
        <v>113</v>
      </c>
      <c r="DR10" s="646"/>
      <c r="DS10" s="646"/>
      <c r="DT10" s="646"/>
      <c r="DU10" s="646"/>
      <c r="DV10" s="646"/>
      <c r="DW10" s="646"/>
      <c r="DX10" s="646"/>
      <c r="DY10" s="646"/>
      <c r="DZ10" s="646"/>
      <c r="EA10" s="646"/>
      <c r="EB10" s="646"/>
      <c r="EC10" s="655"/>
    </row>
    <row r="11" spans="2:143" ht="11.25" customHeight="1" x14ac:dyDescent="0.15">
      <c r="B11" s="642" t="s">
        <v>247</v>
      </c>
      <c r="C11" s="643"/>
      <c r="D11" s="643"/>
      <c r="E11" s="643"/>
      <c r="F11" s="643"/>
      <c r="G11" s="643"/>
      <c r="H11" s="643"/>
      <c r="I11" s="643"/>
      <c r="J11" s="643"/>
      <c r="K11" s="643"/>
      <c r="L11" s="643"/>
      <c r="M11" s="643"/>
      <c r="N11" s="643"/>
      <c r="O11" s="643"/>
      <c r="P11" s="643"/>
      <c r="Q11" s="644"/>
      <c r="R11" s="645">
        <v>172541</v>
      </c>
      <c r="S11" s="646"/>
      <c r="T11" s="646"/>
      <c r="U11" s="646"/>
      <c r="V11" s="646"/>
      <c r="W11" s="646"/>
      <c r="X11" s="646"/>
      <c r="Y11" s="647"/>
      <c r="Z11" s="650">
        <v>2</v>
      </c>
      <c r="AA11" s="651"/>
      <c r="AB11" s="651"/>
      <c r="AC11" s="663"/>
      <c r="AD11" s="654">
        <v>172541</v>
      </c>
      <c r="AE11" s="646"/>
      <c r="AF11" s="646"/>
      <c r="AG11" s="646"/>
      <c r="AH11" s="646"/>
      <c r="AI11" s="646"/>
      <c r="AJ11" s="646"/>
      <c r="AK11" s="647"/>
      <c r="AL11" s="650">
        <v>3.4</v>
      </c>
      <c r="AM11" s="651"/>
      <c r="AN11" s="651"/>
      <c r="AO11" s="652"/>
      <c r="AP11" s="642" t="s">
        <v>248</v>
      </c>
      <c r="AQ11" s="643"/>
      <c r="AR11" s="643"/>
      <c r="AS11" s="643"/>
      <c r="AT11" s="643"/>
      <c r="AU11" s="643"/>
      <c r="AV11" s="643"/>
      <c r="AW11" s="643"/>
      <c r="AX11" s="643"/>
      <c r="AY11" s="643"/>
      <c r="AZ11" s="643"/>
      <c r="BA11" s="643"/>
      <c r="BB11" s="643"/>
      <c r="BC11" s="643"/>
      <c r="BD11" s="643"/>
      <c r="BE11" s="643"/>
      <c r="BF11" s="644"/>
      <c r="BG11" s="645">
        <v>56482</v>
      </c>
      <c r="BH11" s="646"/>
      <c r="BI11" s="646"/>
      <c r="BJ11" s="646"/>
      <c r="BK11" s="646"/>
      <c r="BL11" s="646"/>
      <c r="BM11" s="646"/>
      <c r="BN11" s="647"/>
      <c r="BO11" s="648">
        <v>5.0999999999999996</v>
      </c>
      <c r="BP11" s="648"/>
      <c r="BQ11" s="648"/>
      <c r="BR11" s="648"/>
      <c r="BS11" s="654">
        <v>11202</v>
      </c>
      <c r="BT11" s="646"/>
      <c r="BU11" s="646"/>
      <c r="BV11" s="646"/>
      <c r="BW11" s="646"/>
      <c r="BX11" s="646"/>
      <c r="BY11" s="646"/>
      <c r="BZ11" s="646"/>
      <c r="CA11" s="646"/>
      <c r="CB11" s="655"/>
      <c r="CD11" s="660" t="s">
        <v>249</v>
      </c>
      <c r="CE11" s="661"/>
      <c r="CF11" s="661"/>
      <c r="CG11" s="661"/>
      <c r="CH11" s="661"/>
      <c r="CI11" s="661"/>
      <c r="CJ11" s="661"/>
      <c r="CK11" s="661"/>
      <c r="CL11" s="661"/>
      <c r="CM11" s="661"/>
      <c r="CN11" s="661"/>
      <c r="CO11" s="661"/>
      <c r="CP11" s="661"/>
      <c r="CQ11" s="662"/>
      <c r="CR11" s="645">
        <v>1413651</v>
      </c>
      <c r="CS11" s="646"/>
      <c r="CT11" s="646"/>
      <c r="CU11" s="646"/>
      <c r="CV11" s="646"/>
      <c r="CW11" s="646"/>
      <c r="CX11" s="646"/>
      <c r="CY11" s="647"/>
      <c r="CZ11" s="648">
        <v>16.899999999999999</v>
      </c>
      <c r="DA11" s="648"/>
      <c r="DB11" s="648"/>
      <c r="DC11" s="648"/>
      <c r="DD11" s="654">
        <v>1021195</v>
      </c>
      <c r="DE11" s="646"/>
      <c r="DF11" s="646"/>
      <c r="DG11" s="646"/>
      <c r="DH11" s="646"/>
      <c r="DI11" s="646"/>
      <c r="DJ11" s="646"/>
      <c r="DK11" s="646"/>
      <c r="DL11" s="646"/>
      <c r="DM11" s="646"/>
      <c r="DN11" s="646"/>
      <c r="DO11" s="646"/>
      <c r="DP11" s="647"/>
      <c r="DQ11" s="654">
        <v>311526</v>
      </c>
      <c r="DR11" s="646"/>
      <c r="DS11" s="646"/>
      <c r="DT11" s="646"/>
      <c r="DU11" s="646"/>
      <c r="DV11" s="646"/>
      <c r="DW11" s="646"/>
      <c r="DX11" s="646"/>
      <c r="DY11" s="646"/>
      <c r="DZ11" s="646"/>
      <c r="EA11" s="646"/>
      <c r="EB11" s="646"/>
      <c r="EC11" s="655"/>
    </row>
    <row r="12" spans="2:143" ht="11.25" customHeight="1" x14ac:dyDescent="0.15">
      <c r="B12" s="642" t="s">
        <v>250</v>
      </c>
      <c r="C12" s="643"/>
      <c r="D12" s="643"/>
      <c r="E12" s="643"/>
      <c r="F12" s="643"/>
      <c r="G12" s="643"/>
      <c r="H12" s="643"/>
      <c r="I12" s="643"/>
      <c r="J12" s="643"/>
      <c r="K12" s="643"/>
      <c r="L12" s="643"/>
      <c r="M12" s="643"/>
      <c r="N12" s="643"/>
      <c r="O12" s="643"/>
      <c r="P12" s="643"/>
      <c r="Q12" s="644"/>
      <c r="R12" s="645">
        <v>1969</v>
      </c>
      <c r="S12" s="646"/>
      <c r="T12" s="646"/>
      <c r="U12" s="646"/>
      <c r="V12" s="646"/>
      <c r="W12" s="646"/>
      <c r="X12" s="646"/>
      <c r="Y12" s="647"/>
      <c r="Z12" s="648">
        <v>0</v>
      </c>
      <c r="AA12" s="648"/>
      <c r="AB12" s="648"/>
      <c r="AC12" s="648"/>
      <c r="AD12" s="649">
        <v>1969</v>
      </c>
      <c r="AE12" s="649"/>
      <c r="AF12" s="649"/>
      <c r="AG12" s="649"/>
      <c r="AH12" s="649"/>
      <c r="AI12" s="649"/>
      <c r="AJ12" s="649"/>
      <c r="AK12" s="649"/>
      <c r="AL12" s="650">
        <v>0</v>
      </c>
      <c r="AM12" s="651"/>
      <c r="AN12" s="651"/>
      <c r="AO12" s="652"/>
      <c r="AP12" s="642" t="s">
        <v>251</v>
      </c>
      <c r="AQ12" s="643"/>
      <c r="AR12" s="643"/>
      <c r="AS12" s="643"/>
      <c r="AT12" s="643"/>
      <c r="AU12" s="643"/>
      <c r="AV12" s="643"/>
      <c r="AW12" s="643"/>
      <c r="AX12" s="643"/>
      <c r="AY12" s="643"/>
      <c r="AZ12" s="643"/>
      <c r="BA12" s="643"/>
      <c r="BB12" s="643"/>
      <c r="BC12" s="643"/>
      <c r="BD12" s="643"/>
      <c r="BE12" s="643"/>
      <c r="BF12" s="644"/>
      <c r="BG12" s="645">
        <v>446095</v>
      </c>
      <c r="BH12" s="646"/>
      <c r="BI12" s="646"/>
      <c r="BJ12" s="646"/>
      <c r="BK12" s="646"/>
      <c r="BL12" s="646"/>
      <c r="BM12" s="646"/>
      <c r="BN12" s="647"/>
      <c r="BO12" s="648">
        <v>40.5</v>
      </c>
      <c r="BP12" s="648"/>
      <c r="BQ12" s="648"/>
      <c r="BR12" s="648"/>
      <c r="BS12" s="654" t="s">
        <v>234</v>
      </c>
      <c r="BT12" s="646"/>
      <c r="BU12" s="646"/>
      <c r="BV12" s="646"/>
      <c r="BW12" s="646"/>
      <c r="BX12" s="646"/>
      <c r="BY12" s="646"/>
      <c r="BZ12" s="646"/>
      <c r="CA12" s="646"/>
      <c r="CB12" s="655"/>
      <c r="CD12" s="660" t="s">
        <v>252</v>
      </c>
      <c r="CE12" s="661"/>
      <c r="CF12" s="661"/>
      <c r="CG12" s="661"/>
      <c r="CH12" s="661"/>
      <c r="CI12" s="661"/>
      <c r="CJ12" s="661"/>
      <c r="CK12" s="661"/>
      <c r="CL12" s="661"/>
      <c r="CM12" s="661"/>
      <c r="CN12" s="661"/>
      <c r="CO12" s="661"/>
      <c r="CP12" s="661"/>
      <c r="CQ12" s="662"/>
      <c r="CR12" s="645">
        <v>160489</v>
      </c>
      <c r="CS12" s="646"/>
      <c r="CT12" s="646"/>
      <c r="CU12" s="646"/>
      <c r="CV12" s="646"/>
      <c r="CW12" s="646"/>
      <c r="CX12" s="646"/>
      <c r="CY12" s="647"/>
      <c r="CZ12" s="648">
        <v>1.9</v>
      </c>
      <c r="DA12" s="648"/>
      <c r="DB12" s="648"/>
      <c r="DC12" s="648"/>
      <c r="DD12" s="654">
        <v>13564</v>
      </c>
      <c r="DE12" s="646"/>
      <c r="DF12" s="646"/>
      <c r="DG12" s="646"/>
      <c r="DH12" s="646"/>
      <c r="DI12" s="646"/>
      <c r="DJ12" s="646"/>
      <c r="DK12" s="646"/>
      <c r="DL12" s="646"/>
      <c r="DM12" s="646"/>
      <c r="DN12" s="646"/>
      <c r="DO12" s="646"/>
      <c r="DP12" s="647"/>
      <c r="DQ12" s="654">
        <v>156761</v>
      </c>
      <c r="DR12" s="646"/>
      <c r="DS12" s="646"/>
      <c r="DT12" s="646"/>
      <c r="DU12" s="646"/>
      <c r="DV12" s="646"/>
      <c r="DW12" s="646"/>
      <c r="DX12" s="646"/>
      <c r="DY12" s="646"/>
      <c r="DZ12" s="646"/>
      <c r="EA12" s="646"/>
      <c r="EB12" s="646"/>
      <c r="EC12" s="655"/>
    </row>
    <row r="13" spans="2:143" ht="11.25" customHeight="1" x14ac:dyDescent="0.15">
      <c r="B13" s="642" t="s">
        <v>253</v>
      </c>
      <c r="C13" s="643"/>
      <c r="D13" s="643"/>
      <c r="E13" s="643"/>
      <c r="F13" s="643"/>
      <c r="G13" s="643"/>
      <c r="H13" s="643"/>
      <c r="I13" s="643"/>
      <c r="J13" s="643"/>
      <c r="K13" s="643"/>
      <c r="L13" s="643"/>
      <c r="M13" s="643"/>
      <c r="N13" s="643"/>
      <c r="O13" s="643"/>
      <c r="P13" s="643"/>
      <c r="Q13" s="644"/>
      <c r="R13" s="645" t="s">
        <v>234</v>
      </c>
      <c r="S13" s="646"/>
      <c r="T13" s="646"/>
      <c r="U13" s="646"/>
      <c r="V13" s="646"/>
      <c r="W13" s="646"/>
      <c r="X13" s="646"/>
      <c r="Y13" s="647"/>
      <c r="Z13" s="648" t="s">
        <v>234</v>
      </c>
      <c r="AA13" s="648"/>
      <c r="AB13" s="648"/>
      <c r="AC13" s="648"/>
      <c r="AD13" s="649" t="s">
        <v>129</v>
      </c>
      <c r="AE13" s="649"/>
      <c r="AF13" s="649"/>
      <c r="AG13" s="649"/>
      <c r="AH13" s="649"/>
      <c r="AI13" s="649"/>
      <c r="AJ13" s="649"/>
      <c r="AK13" s="649"/>
      <c r="AL13" s="650" t="s">
        <v>234</v>
      </c>
      <c r="AM13" s="651"/>
      <c r="AN13" s="651"/>
      <c r="AO13" s="652"/>
      <c r="AP13" s="642" t="s">
        <v>254</v>
      </c>
      <c r="AQ13" s="643"/>
      <c r="AR13" s="643"/>
      <c r="AS13" s="643"/>
      <c r="AT13" s="643"/>
      <c r="AU13" s="643"/>
      <c r="AV13" s="643"/>
      <c r="AW13" s="643"/>
      <c r="AX13" s="643"/>
      <c r="AY13" s="643"/>
      <c r="AZ13" s="643"/>
      <c r="BA13" s="643"/>
      <c r="BB13" s="643"/>
      <c r="BC13" s="643"/>
      <c r="BD13" s="643"/>
      <c r="BE13" s="643"/>
      <c r="BF13" s="644"/>
      <c r="BG13" s="645">
        <v>444477</v>
      </c>
      <c r="BH13" s="646"/>
      <c r="BI13" s="646"/>
      <c r="BJ13" s="646"/>
      <c r="BK13" s="646"/>
      <c r="BL13" s="646"/>
      <c r="BM13" s="646"/>
      <c r="BN13" s="647"/>
      <c r="BO13" s="648">
        <v>40.299999999999997</v>
      </c>
      <c r="BP13" s="648"/>
      <c r="BQ13" s="648"/>
      <c r="BR13" s="648"/>
      <c r="BS13" s="654" t="s">
        <v>234</v>
      </c>
      <c r="BT13" s="646"/>
      <c r="BU13" s="646"/>
      <c r="BV13" s="646"/>
      <c r="BW13" s="646"/>
      <c r="BX13" s="646"/>
      <c r="BY13" s="646"/>
      <c r="BZ13" s="646"/>
      <c r="CA13" s="646"/>
      <c r="CB13" s="655"/>
      <c r="CD13" s="660" t="s">
        <v>255</v>
      </c>
      <c r="CE13" s="661"/>
      <c r="CF13" s="661"/>
      <c r="CG13" s="661"/>
      <c r="CH13" s="661"/>
      <c r="CI13" s="661"/>
      <c r="CJ13" s="661"/>
      <c r="CK13" s="661"/>
      <c r="CL13" s="661"/>
      <c r="CM13" s="661"/>
      <c r="CN13" s="661"/>
      <c r="CO13" s="661"/>
      <c r="CP13" s="661"/>
      <c r="CQ13" s="662"/>
      <c r="CR13" s="645">
        <v>988741</v>
      </c>
      <c r="CS13" s="646"/>
      <c r="CT13" s="646"/>
      <c r="CU13" s="646"/>
      <c r="CV13" s="646"/>
      <c r="CW13" s="646"/>
      <c r="CX13" s="646"/>
      <c r="CY13" s="647"/>
      <c r="CZ13" s="648">
        <v>11.8</v>
      </c>
      <c r="DA13" s="648"/>
      <c r="DB13" s="648"/>
      <c r="DC13" s="648"/>
      <c r="DD13" s="654">
        <v>466688</v>
      </c>
      <c r="DE13" s="646"/>
      <c r="DF13" s="646"/>
      <c r="DG13" s="646"/>
      <c r="DH13" s="646"/>
      <c r="DI13" s="646"/>
      <c r="DJ13" s="646"/>
      <c r="DK13" s="646"/>
      <c r="DL13" s="646"/>
      <c r="DM13" s="646"/>
      <c r="DN13" s="646"/>
      <c r="DO13" s="646"/>
      <c r="DP13" s="647"/>
      <c r="DQ13" s="654">
        <v>624615</v>
      </c>
      <c r="DR13" s="646"/>
      <c r="DS13" s="646"/>
      <c r="DT13" s="646"/>
      <c r="DU13" s="646"/>
      <c r="DV13" s="646"/>
      <c r="DW13" s="646"/>
      <c r="DX13" s="646"/>
      <c r="DY13" s="646"/>
      <c r="DZ13" s="646"/>
      <c r="EA13" s="646"/>
      <c r="EB13" s="646"/>
      <c r="EC13" s="655"/>
    </row>
    <row r="14" spans="2:143" ht="11.25" customHeight="1" x14ac:dyDescent="0.15">
      <c r="B14" s="642" t="s">
        <v>256</v>
      </c>
      <c r="C14" s="643"/>
      <c r="D14" s="643"/>
      <c r="E14" s="643"/>
      <c r="F14" s="643"/>
      <c r="G14" s="643"/>
      <c r="H14" s="643"/>
      <c r="I14" s="643"/>
      <c r="J14" s="643"/>
      <c r="K14" s="643"/>
      <c r="L14" s="643"/>
      <c r="M14" s="643"/>
      <c r="N14" s="643"/>
      <c r="O14" s="643"/>
      <c r="P14" s="643"/>
      <c r="Q14" s="644"/>
      <c r="R14" s="645">
        <v>17288</v>
      </c>
      <c r="S14" s="646"/>
      <c r="T14" s="646"/>
      <c r="U14" s="646"/>
      <c r="V14" s="646"/>
      <c r="W14" s="646"/>
      <c r="X14" s="646"/>
      <c r="Y14" s="647"/>
      <c r="Z14" s="648">
        <v>0.2</v>
      </c>
      <c r="AA14" s="648"/>
      <c r="AB14" s="648"/>
      <c r="AC14" s="648"/>
      <c r="AD14" s="649">
        <v>17288</v>
      </c>
      <c r="AE14" s="649"/>
      <c r="AF14" s="649"/>
      <c r="AG14" s="649"/>
      <c r="AH14" s="649"/>
      <c r="AI14" s="649"/>
      <c r="AJ14" s="649"/>
      <c r="AK14" s="649"/>
      <c r="AL14" s="650">
        <v>0.3</v>
      </c>
      <c r="AM14" s="651"/>
      <c r="AN14" s="651"/>
      <c r="AO14" s="652"/>
      <c r="AP14" s="642" t="s">
        <v>257</v>
      </c>
      <c r="AQ14" s="643"/>
      <c r="AR14" s="643"/>
      <c r="AS14" s="643"/>
      <c r="AT14" s="643"/>
      <c r="AU14" s="643"/>
      <c r="AV14" s="643"/>
      <c r="AW14" s="643"/>
      <c r="AX14" s="643"/>
      <c r="AY14" s="643"/>
      <c r="AZ14" s="643"/>
      <c r="BA14" s="643"/>
      <c r="BB14" s="643"/>
      <c r="BC14" s="643"/>
      <c r="BD14" s="643"/>
      <c r="BE14" s="643"/>
      <c r="BF14" s="644"/>
      <c r="BG14" s="645">
        <v>29634</v>
      </c>
      <c r="BH14" s="646"/>
      <c r="BI14" s="646"/>
      <c r="BJ14" s="646"/>
      <c r="BK14" s="646"/>
      <c r="BL14" s="646"/>
      <c r="BM14" s="646"/>
      <c r="BN14" s="647"/>
      <c r="BO14" s="648">
        <v>2.7</v>
      </c>
      <c r="BP14" s="648"/>
      <c r="BQ14" s="648"/>
      <c r="BR14" s="648"/>
      <c r="BS14" s="654" t="s">
        <v>129</v>
      </c>
      <c r="BT14" s="646"/>
      <c r="BU14" s="646"/>
      <c r="BV14" s="646"/>
      <c r="BW14" s="646"/>
      <c r="BX14" s="646"/>
      <c r="BY14" s="646"/>
      <c r="BZ14" s="646"/>
      <c r="CA14" s="646"/>
      <c r="CB14" s="655"/>
      <c r="CD14" s="660" t="s">
        <v>258</v>
      </c>
      <c r="CE14" s="661"/>
      <c r="CF14" s="661"/>
      <c r="CG14" s="661"/>
      <c r="CH14" s="661"/>
      <c r="CI14" s="661"/>
      <c r="CJ14" s="661"/>
      <c r="CK14" s="661"/>
      <c r="CL14" s="661"/>
      <c r="CM14" s="661"/>
      <c r="CN14" s="661"/>
      <c r="CO14" s="661"/>
      <c r="CP14" s="661"/>
      <c r="CQ14" s="662"/>
      <c r="CR14" s="645">
        <v>371991</v>
      </c>
      <c r="CS14" s="646"/>
      <c r="CT14" s="646"/>
      <c r="CU14" s="646"/>
      <c r="CV14" s="646"/>
      <c r="CW14" s="646"/>
      <c r="CX14" s="646"/>
      <c r="CY14" s="647"/>
      <c r="CZ14" s="648">
        <v>4.5</v>
      </c>
      <c r="DA14" s="648"/>
      <c r="DB14" s="648"/>
      <c r="DC14" s="648"/>
      <c r="DD14" s="654">
        <v>26189</v>
      </c>
      <c r="DE14" s="646"/>
      <c r="DF14" s="646"/>
      <c r="DG14" s="646"/>
      <c r="DH14" s="646"/>
      <c r="DI14" s="646"/>
      <c r="DJ14" s="646"/>
      <c r="DK14" s="646"/>
      <c r="DL14" s="646"/>
      <c r="DM14" s="646"/>
      <c r="DN14" s="646"/>
      <c r="DO14" s="646"/>
      <c r="DP14" s="647"/>
      <c r="DQ14" s="654">
        <v>341909</v>
      </c>
      <c r="DR14" s="646"/>
      <c r="DS14" s="646"/>
      <c r="DT14" s="646"/>
      <c r="DU14" s="646"/>
      <c r="DV14" s="646"/>
      <c r="DW14" s="646"/>
      <c r="DX14" s="646"/>
      <c r="DY14" s="646"/>
      <c r="DZ14" s="646"/>
      <c r="EA14" s="646"/>
      <c r="EB14" s="646"/>
      <c r="EC14" s="655"/>
    </row>
    <row r="15" spans="2:143" ht="11.25" customHeight="1" x14ac:dyDescent="0.15">
      <c r="B15" s="642" t="s">
        <v>259</v>
      </c>
      <c r="C15" s="643"/>
      <c r="D15" s="643"/>
      <c r="E15" s="643"/>
      <c r="F15" s="643"/>
      <c r="G15" s="643"/>
      <c r="H15" s="643"/>
      <c r="I15" s="643"/>
      <c r="J15" s="643"/>
      <c r="K15" s="643"/>
      <c r="L15" s="643"/>
      <c r="M15" s="643"/>
      <c r="N15" s="643"/>
      <c r="O15" s="643"/>
      <c r="P15" s="643"/>
      <c r="Q15" s="644"/>
      <c r="R15" s="645" t="s">
        <v>129</v>
      </c>
      <c r="S15" s="646"/>
      <c r="T15" s="646"/>
      <c r="U15" s="646"/>
      <c r="V15" s="646"/>
      <c r="W15" s="646"/>
      <c r="X15" s="646"/>
      <c r="Y15" s="647"/>
      <c r="Z15" s="648" t="s">
        <v>129</v>
      </c>
      <c r="AA15" s="648"/>
      <c r="AB15" s="648"/>
      <c r="AC15" s="648"/>
      <c r="AD15" s="649" t="s">
        <v>234</v>
      </c>
      <c r="AE15" s="649"/>
      <c r="AF15" s="649"/>
      <c r="AG15" s="649"/>
      <c r="AH15" s="649"/>
      <c r="AI15" s="649"/>
      <c r="AJ15" s="649"/>
      <c r="AK15" s="649"/>
      <c r="AL15" s="650" t="s">
        <v>234</v>
      </c>
      <c r="AM15" s="651"/>
      <c r="AN15" s="651"/>
      <c r="AO15" s="652"/>
      <c r="AP15" s="642" t="s">
        <v>260</v>
      </c>
      <c r="AQ15" s="643"/>
      <c r="AR15" s="643"/>
      <c r="AS15" s="643"/>
      <c r="AT15" s="643"/>
      <c r="AU15" s="643"/>
      <c r="AV15" s="643"/>
      <c r="AW15" s="643"/>
      <c r="AX15" s="643"/>
      <c r="AY15" s="643"/>
      <c r="AZ15" s="643"/>
      <c r="BA15" s="643"/>
      <c r="BB15" s="643"/>
      <c r="BC15" s="643"/>
      <c r="BD15" s="643"/>
      <c r="BE15" s="643"/>
      <c r="BF15" s="644"/>
      <c r="BG15" s="645">
        <v>75488</v>
      </c>
      <c r="BH15" s="646"/>
      <c r="BI15" s="646"/>
      <c r="BJ15" s="646"/>
      <c r="BK15" s="646"/>
      <c r="BL15" s="646"/>
      <c r="BM15" s="646"/>
      <c r="BN15" s="647"/>
      <c r="BO15" s="648">
        <v>6.8</v>
      </c>
      <c r="BP15" s="648"/>
      <c r="BQ15" s="648"/>
      <c r="BR15" s="648"/>
      <c r="BS15" s="654" t="s">
        <v>129</v>
      </c>
      <c r="BT15" s="646"/>
      <c r="BU15" s="646"/>
      <c r="BV15" s="646"/>
      <c r="BW15" s="646"/>
      <c r="BX15" s="646"/>
      <c r="BY15" s="646"/>
      <c r="BZ15" s="646"/>
      <c r="CA15" s="646"/>
      <c r="CB15" s="655"/>
      <c r="CD15" s="660" t="s">
        <v>261</v>
      </c>
      <c r="CE15" s="661"/>
      <c r="CF15" s="661"/>
      <c r="CG15" s="661"/>
      <c r="CH15" s="661"/>
      <c r="CI15" s="661"/>
      <c r="CJ15" s="661"/>
      <c r="CK15" s="661"/>
      <c r="CL15" s="661"/>
      <c r="CM15" s="661"/>
      <c r="CN15" s="661"/>
      <c r="CO15" s="661"/>
      <c r="CP15" s="661"/>
      <c r="CQ15" s="662"/>
      <c r="CR15" s="645">
        <v>1029963</v>
      </c>
      <c r="CS15" s="646"/>
      <c r="CT15" s="646"/>
      <c r="CU15" s="646"/>
      <c r="CV15" s="646"/>
      <c r="CW15" s="646"/>
      <c r="CX15" s="646"/>
      <c r="CY15" s="647"/>
      <c r="CZ15" s="648">
        <v>12.3</v>
      </c>
      <c r="DA15" s="648"/>
      <c r="DB15" s="648"/>
      <c r="DC15" s="648"/>
      <c r="DD15" s="654">
        <v>176963</v>
      </c>
      <c r="DE15" s="646"/>
      <c r="DF15" s="646"/>
      <c r="DG15" s="646"/>
      <c r="DH15" s="646"/>
      <c r="DI15" s="646"/>
      <c r="DJ15" s="646"/>
      <c r="DK15" s="646"/>
      <c r="DL15" s="646"/>
      <c r="DM15" s="646"/>
      <c r="DN15" s="646"/>
      <c r="DO15" s="646"/>
      <c r="DP15" s="647"/>
      <c r="DQ15" s="654">
        <v>895119</v>
      </c>
      <c r="DR15" s="646"/>
      <c r="DS15" s="646"/>
      <c r="DT15" s="646"/>
      <c r="DU15" s="646"/>
      <c r="DV15" s="646"/>
      <c r="DW15" s="646"/>
      <c r="DX15" s="646"/>
      <c r="DY15" s="646"/>
      <c r="DZ15" s="646"/>
      <c r="EA15" s="646"/>
      <c r="EB15" s="646"/>
      <c r="EC15" s="655"/>
    </row>
    <row r="16" spans="2:143" ht="11.25" customHeight="1" x14ac:dyDescent="0.15">
      <c r="B16" s="642" t="s">
        <v>262</v>
      </c>
      <c r="C16" s="643"/>
      <c r="D16" s="643"/>
      <c r="E16" s="643"/>
      <c r="F16" s="643"/>
      <c r="G16" s="643"/>
      <c r="H16" s="643"/>
      <c r="I16" s="643"/>
      <c r="J16" s="643"/>
      <c r="K16" s="643"/>
      <c r="L16" s="643"/>
      <c r="M16" s="643"/>
      <c r="N16" s="643"/>
      <c r="O16" s="643"/>
      <c r="P16" s="643"/>
      <c r="Q16" s="644"/>
      <c r="R16" s="645">
        <v>4992</v>
      </c>
      <c r="S16" s="646"/>
      <c r="T16" s="646"/>
      <c r="U16" s="646"/>
      <c r="V16" s="646"/>
      <c r="W16" s="646"/>
      <c r="X16" s="646"/>
      <c r="Y16" s="647"/>
      <c r="Z16" s="648">
        <v>0.1</v>
      </c>
      <c r="AA16" s="648"/>
      <c r="AB16" s="648"/>
      <c r="AC16" s="648"/>
      <c r="AD16" s="649">
        <v>4992</v>
      </c>
      <c r="AE16" s="649"/>
      <c r="AF16" s="649"/>
      <c r="AG16" s="649"/>
      <c r="AH16" s="649"/>
      <c r="AI16" s="649"/>
      <c r="AJ16" s="649"/>
      <c r="AK16" s="649"/>
      <c r="AL16" s="650">
        <v>0.1</v>
      </c>
      <c r="AM16" s="651"/>
      <c r="AN16" s="651"/>
      <c r="AO16" s="652"/>
      <c r="AP16" s="642" t="s">
        <v>263</v>
      </c>
      <c r="AQ16" s="643"/>
      <c r="AR16" s="643"/>
      <c r="AS16" s="643"/>
      <c r="AT16" s="643"/>
      <c r="AU16" s="643"/>
      <c r="AV16" s="643"/>
      <c r="AW16" s="643"/>
      <c r="AX16" s="643"/>
      <c r="AY16" s="643"/>
      <c r="AZ16" s="643"/>
      <c r="BA16" s="643"/>
      <c r="BB16" s="643"/>
      <c r="BC16" s="643"/>
      <c r="BD16" s="643"/>
      <c r="BE16" s="643"/>
      <c r="BF16" s="644"/>
      <c r="BG16" s="645" t="s">
        <v>129</v>
      </c>
      <c r="BH16" s="646"/>
      <c r="BI16" s="646"/>
      <c r="BJ16" s="646"/>
      <c r="BK16" s="646"/>
      <c r="BL16" s="646"/>
      <c r="BM16" s="646"/>
      <c r="BN16" s="647"/>
      <c r="BO16" s="648" t="s">
        <v>234</v>
      </c>
      <c r="BP16" s="648"/>
      <c r="BQ16" s="648"/>
      <c r="BR16" s="648"/>
      <c r="BS16" s="654" t="s">
        <v>234</v>
      </c>
      <c r="BT16" s="646"/>
      <c r="BU16" s="646"/>
      <c r="BV16" s="646"/>
      <c r="BW16" s="646"/>
      <c r="BX16" s="646"/>
      <c r="BY16" s="646"/>
      <c r="BZ16" s="646"/>
      <c r="CA16" s="646"/>
      <c r="CB16" s="655"/>
      <c r="CD16" s="660" t="s">
        <v>264</v>
      </c>
      <c r="CE16" s="661"/>
      <c r="CF16" s="661"/>
      <c r="CG16" s="661"/>
      <c r="CH16" s="661"/>
      <c r="CI16" s="661"/>
      <c r="CJ16" s="661"/>
      <c r="CK16" s="661"/>
      <c r="CL16" s="661"/>
      <c r="CM16" s="661"/>
      <c r="CN16" s="661"/>
      <c r="CO16" s="661"/>
      <c r="CP16" s="661"/>
      <c r="CQ16" s="662"/>
      <c r="CR16" s="645" t="s">
        <v>129</v>
      </c>
      <c r="CS16" s="646"/>
      <c r="CT16" s="646"/>
      <c r="CU16" s="646"/>
      <c r="CV16" s="646"/>
      <c r="CW16" s="646"/>
      <c r="CX16" s="646"/>
      <c r="CY16" s="647"/>
      <c r="CZ16" s="648" t="s">
        <v>234</v>
      </c>
      <c r="DA16" s="648"/>
      <c r="DB16" s="648"/>
      <c r="DC16" s="648"/>
      <c r="DD16" s="654" t="s">
        <v>234</v>
      </c>
      <c r="DE16" s="646"/>
      <c r="DF16" s="646"/>
      <c r="DG16" s="646"/>
      <c r="DH16" s="646"/>
      <c r="DI16" s="646"/>
      <c r="DJ16" s="646"/>
      <c r="DK16" s="646"/>
      <c r="DL16" s="646"/>
      <c r="DM16" s="646"/>
      <c r="DN16" s="646"/>
      <c r="DO16" s="646"/>
      <c r="DP16" s="647"/>
      <c r="DQ16" s="654" t="s">
        <v>234</v>
      </c>
      <c r="DR16" s="646"/>
      <c r="DS16" s="646"/>
      <c r="DT16" s="646"/>
      <c r="DU16" s="646"/>
      <c r="DV16" s="646"/>
      <c r="DW16" s="646"/>
      <c r="DX16" s="646"/>
      <c r="DY16" s="646"/>
      <c r="DZ16" s="646"/>
      <c r="EA16" s="646"/>
      <c r="EB16" s="646"/>
      <c r="EC16" s="655"/>
    </row>
    <row r="17" spans="2:133" ht="11.25" customHeight="1" x14ac:dyDescent="0.15">
      <c r="B17" s="642" t="s">
        <v>265</v>
      </c>
      <c r="C17" s="643"/>
      <c r="D17" s="643"/>
      <c r="E17" s="643"/>
      <c r="F17" s="643"/>
      <c r="G17" s="643"/>
      <c r="H17" s="643"/>
      <c r="I17" s="643"/>
      <c r="J17" s="643"/>
      <c r="K17" s="643"/>
      <c r="L17" s="643"/>
      <c r="M17" s="643"/>
      <c r="N17" s="643"/>
      <c r="O17" s="643"/>
      <c r="P17" s="643"/>
      <c r="Q17" s="644"/>
      <c r="R17" s="645">
        <v>28434</v>
      </c>
      <c r="S17" s="646"/>
      <c r="T17" s="646"/>
      <c r="U17" s="646"/>
      <c r="V17" s="646"/>
      <c r="W17" s="646"/>
      <c r="X17" s="646"/>
      <c r="Y17" s="647"/>
      <c r="Z17" s="648">
        <v>0.3</v>
      </c>
      <c r="AA17" s="648"/>
      <c r="AB17" s="648"/>
      <c r="AC17" s="648"/>
      <c r="AD17" s="649">
        <v>28434</v>
      </c>
      <c r="AE17" s="649"/>
      <c r="AF17" s="649"/>
      <c r="AG17" s="649"/>
      <c r="AH17" s="649"/>
      <c r="AI17" s="649"/>
      <c r="AJ17" s="649"/>
      <c r="AK17" s="649"/>
      <c r="AL17" s="650">
        <v>0.6</v>
      </c>
      <c r="AM17" s="651"/>
      <c r="AN17" s="651"/>
      <c r="AO17" s="652"/>
      <c r="AP17" s="642" t="s">
        <v>266</v>
      </c>
      <c r="AQ17" s="643"/>
      <c r="AR17" s="643"/>
      <c r="AS17" s="643"/>
      <c r="AT17" s="643"/>
      <c r="AU17" s="643"/>
      <c r="AV17" s="643"/>
      <c r="AW17" s="643"/>
      <c r="AX17" s="643"/>
      <c r="AY17" s="643"/>
      <c r="AZ17" s="643"/>
      <c r="BA17" s="643"/>
      <c r="BB17" s="643"/>
      <c r="BC17" s="643"/>
      <c r="BD17" s="643"/>
      <c r="BE17" s="643"/>
      <c r="BF17" s="644"/>
      <c r="BG17" s="645" t="s">
        <v>234</v>
      </c>
      <c r="BH17" s="646"/>
      <c r="BI17" s="646"/>
      <c r="BJ17" s="646"/>
      <c r="BK17" s="646"/>
      <c r="BL17" s="646"/>
      <c r="BM17" s="646"/>
      <c r="BN17" s="647"/>
      <c r="BO17" s="648" t="s">
        <v>129</v>
      </c>
      <c r="BP17" s="648"/>
      <c r="BQ17" s="648"/>
      <c r="BR17" s="648"/>
      <c r="BS17" s="654" t="s">
        <v>234</v>
      </c>
      <c r="BT17" s="646"/>
      <c r="BU17" s="646"/>
      <c r="BV17" s="646"/>
      <c r="BW17" s="646"/>
      <c r="BX17" s="646"/>
      <c r="BY17" s="646"/>
      <c r="BZ17" s="646"/>
      <c r="CA17" s="646"/>
      <c r="CB17" s="655"/>
      <c r="CD17" s="660" t="s">
        <v>267</v>
      </c>
      <c r="CE17" s="661"/>
      <c r="CF17" s="661"/>
      <c r="CG17" s="661"/>
      <c r="CH17" s="661"/>
      <c r="CI17" s="661"/>
      <c r="CJ17" s="661"/>
      <c r="CK17" s="661"/>
      <c r="CL17" s="661"/>
      <c r="CM17" s="661"/>
      <c r="CN17" s="661"/>
      <c r="CO17" s="661"/>
      <c r="CP17" s="661"/>
      <c r="CQ17" s="662"/>
      <c r="CR17" s="645">
        <v>977841</v>
      </c>
      <c r="CS17" s="646"/>
      <c r="CT17" s="646"/>
      <c r="CU17" s="646"/>
      <c r="CV17" s="646"/>
      <c r="CW17" s="646"/>
      <c r="CX17" s="646"/>
      <c r="CY17" s="647"/>
      <c r="CZ17" s="648">
        <v>11.7</v>
      </c>
      <c r="DA17" s="648"/>
      <c r="DB17" s="648"/>
      <c r="DC17" s="648"/>
      <c r="DD17" s="654" t="s">
        <v>234</v>
      </c>
      <c r="DE17" s="646"/>
      <c r="DF17" s="646"/>
      <c r="DG17" s="646"/>
      <c r="DH17" s="646"/>
      <c r="DI17" s="646"/>
      <c r="DJ17" s="646"/>
      <c r="DK17" s="646"/>
      <c r="DL17" s="646"/>
      <c r="DM17" s="646"/>
      <c r="DN17" s="646"/>
      <c r="DO17" s="646"/>
      <c r="DP17" s="647"/>
      <c r="DQ17" s="654">
        <v>916469</v>
      </c>
      <c r="DR17" s="646"/>
      <c r="DS17" s="646"/>
      <c r="DT17" s="646"/>
      <c r="DU17" s="646"/>
      <c r="DV17" s="646"/>
      <c r="DW17" s="646"/>
      <c r="DX17" s="646"/>
      <c r="DY17" s="646"/>
      <c r="DZ17" s="646"/>
      <c r="EA17" s="646"/>
      <c r="EB17" s="646"/>
      <c r="EC17" s="655"/>
    </row>
    <row r="18" spans="2:133" ht="11.25" customHeight="1" x14ac:dyDescent="0.15">
      <c r="B18" s="642" t="s">
        <v>268</v>
      </c>
      <c r="C18" s="643"/>
      <c r="D18" s="643"/>
      <c r="E18" s="643"/>
      <c r="F18" s="643"/>
      <c r="G18" s="643"/>
      <c r="H18" s="643"/>
      <c r="I18" s="643"/>
      <c r="J18" s="643"/>
      <c r="K18" s="643"/>
      <c r="L18" s="643"/>
      <c r="M18" s="643"/>
      <c r="N18" s="643"/>
      <c r="O18" s="643"/>
      <c r="P18" s="643"/>
      <c r="Q18" s="644"/>
      <c r="R18" s="645">
        <v>2740</v>
      </c>
      <c r="S18" s="646"/>
      <c r="T18" s="646"/>
      <c r="U18" s="646"/>
      <c r="V18" s="646"/>
      <c r="W18" s="646"/>
      <c r="X18" s="646"/>
      <c r="Y18" s="647"/>
      <c r="Z18" s="648">
        <v>0</v>
      </c>
      <c r="AA18" s="648"/>
      <c r="AB18" s="648"/>
      <c r="AC18" s="648"/>
      <c r="AD18" s="649">
        <v>2740</v>
      </c>
      <c r="AE18" s="649"/>
      <c r="AF18" s="649"/>
      <c r="AG18" s="649"/>
      <c r="AH18" s="649"/>
      <c r="AI18" s="649"/>
      <c r="AJ18" s="649"/>
      <c r="AK18" s="649"/>
      <c r="AL18" s="650">
        <v>0.1</v>
      </c>
      <c r="AM18" s="651"/>
      <c r="AN18" s="651"/>
      <c r="AO18" s="652"/>
      <c r="AP18" s="642" t="s">
        <v>269</v>
      </c>
      <c r="AQ18" s="643"/>
      <c r="AR18" s="643"/>
      <c r="AS18" s="643"/>
      <c r="AT18" s="643"/>
      <c r="AU18" s="643"/>
      <c r="AV18" s="643"/>
      <c r="AW18" s="643"/>
      <c r="AX18" s="643"/>
      <c r="AY18" s="643"/>
      <c r="AZ18" s="643"/>
      <c r="BA18" s="643"/>
      <c r="BB18" s="643"/>
      <c r="BC18" s="643"/>
      <c r="BD18" s="643"/>
      <c r="BE18" s="643"/>
      <c r="BF18" s="644"/>
      <c r="BG18" s="645" t="s">
        <v>234</v>
      </c>
      <c r="BH18" s="646"/>
      <c r="BI18" s="646"/>
      <c r="BJ18" s="646"/>
      <c r="BK18" s="646"/>
      <c r="BL18" s="646"/>
      <c r="BM18" s="646"/>
      <c r="BN18" s="647"/>
      <c r="BO18" s="648" t="s">
        <v>234</v>
      </c>
      <c r="BP18" s="648"/>
      <c r="BQ18" s="648"/>
      <c r="BR18" s="648"/>
      <c r="BS18" s="654" t="s">
        <v>129</v>
      </c>
      <c r="BT18" s="646"/>
      <c r="BU18" s="646"/>
      <c r="BV18" s="646"/>
      <c r="BW18" s="646"/>
      <c r="BX18" s="646"/>
      <c r="BY18" s="646"/>
      <c r="BZ18" s="646"/>
      <c r="CA18" s="646"/>
      <c r="CB18" s="655"/>
      <c r="CD18" s="660" t="s">
        <v>270</v>
      </c>
      <c r="CE18" s="661"/>
      <c r="CF18" s="661"/>
      <c r="CG18" s="661"/>
      <c r="CH18" s="661"/>
      <c r="CI18" s="661"/>
      <c r="CJ18" s="661"/>
      <c r="CK18" s="661"/>
      <c r="CL18" s="661"/>
      <c r="CM18" s="661"/>
      <c r="CN18" s="661"/>
      <c r="CO18" s="661"/>
      <c r="CP18" s="661"/>
      <c r="CQ18" s="662"/>
      <c r="CR18" s="645" t="s">
        <v>234</v>
      </c>
      <c r="CS18" s="646"/>
      <c r="CT18" s="646"/>
      <c r="CU18" s="646"/>
      <c r="CV18" s="646"/>
      <c r="CW18" s="646"/>
      <c r="CX18" s="646"/>
      <c r="CY18" s="647"/>
      <c r="CZ18" s="648" t="s">
        <v>234</v>
      </c>
      <c r="DA18" s="648"/>
      <c r="DB18" s="648"/>
      <c r="DC18" s="648"/>
      <c r="DD18" s="654" t="s">
        <v>234</v>
      </c>
      <c r="DE18" s="646"/>
      <c r="DF18" s="646"/>
      <c r="DG18" s="646"/>
      <c r="DH18" s="646"/>
      <c r="DI18" s="646"/>
      <c r="DJ18" s="646"/>
      <c r="DK18" s="646"/>
      <c r="DL18" s="646"/>
      <c r="DM18" s="646"/>
      <c r="DN18" s="646"/>
      <c r="DO18" s="646"/>
      <c r="DP18" s="647"/>
      <c r="DQ18" s="654" t="s">
        <v>234</v>
      </c>
      <c r="DR18" s="646"/>
      <c r="DS18" s="646"/>
      <c r="DT18" s="646"/>
      <c r="DU18" s="646"/>
      <c r="DV18" s="646"/>
      <c r="DW18" s="646"/>
      <c r="DX18" s="646"/>
      <c r="DY18" s="646"/>
      <c r="DZ18" s="646"/>
      <c r="EA18" s="646"/>
      <c r="EB18" s="646"/>
      <c r="EC18" s="655"/>
    </row>
    <row r="19" spans="2:133" ht="11.25" customHeight="1" x14ac:dyDescent="0.15">
      <c r="B19" s="642" t="s">
        <v>271</v>
      </c>
      <c r="C19" s="643"/>
      <c r="D19" s="643"/>
      <c r="E19" s="643"/>
      <c r="F19" s="643"/>
      <c r="G19" s="643"/>
      <c r="H19" s="643"/>
      <c r="I19" s="643"/>
      <c r="J19" s="643"/>
      <c r="K19" s="643"/>
      <c r="L19" s="643"/>
      <c r="M19" s="643"/>
      <c r="N19" s="643"/>
      <c r="O19" s="643"/>
      <c r="P19" s="643"/>
      <c r="Q19" s="644"/>
      <c r="R19" s="645">
        <v>2560</v>
      </c>
      <c r="S19" s="646"/>
      <c r="T19" s="646"/>
      <c r="U19" s="646"/>
      <c r="V19" s="646"/>
      <c r="W19" s="646"/>
      <c r="X19" s="646"/>
      <c r="Y19" s="647"/>
      <c r="Z19" s="648">
        <v>0</v>
      </c>
      <c r="AA19" s="648"/>
      <c r="AB19" s="648"/>
      <c r="AC19" s="648"/>
      <c r="AD19" s="649">
        <v>2560</v>
      </c>
      <c r="AE19" s="649"/>
      <c r="AF19" s="649"/>
      <c r="AG19" s="649"/>
      <c r="AH19" s="649"/>
      <c r="AI19" s="649"/>
      <c r="AJ19" s="649"/>
      <c r="AK19" s="649"/>
      <c r="AL19" s="650">
        <v>0.1</v>
      </c>
      <c r="AM19" s="651"/>
      <c r="AN19" s="651"/>
      <c r="AO19" s="652"/>
      <c r="AP19" s="642" t="s">
        <v>272</v>
      </c>
      <c r="AQ19" s="643"/>
      <c r="AR19" s="643"/>
      <c r="AS19" s="643"/>
      <c r="AT19" s="643"/>
      <c r="AU19" s="643"/>
      <c r="AV19" s="643"/>
      <c r="AW19" s="643"/>
      <c r="AX19" s="643"/>
      <c r="AY19" s="643"/>
      <c r="AZ19" s="643"/>
      <c r="BA19" s="643"/>
      <c r="BB19" s="643"/>
      <c r="BC19" s="643"/>
      <c r="BD19" s="643"/>
      <c r="BE19" s="643"/>
      <c r="BF19" s="644"/>
      <c r="BG19" s="645" t="s">
        <v>234</v>
      </c>
      <c r="BH19" s="646"/>
      <c r="BI19" s="646"/>
      <c r="BJ19" s="646"/>
      <c r="BK19" s="646"/>
      <c r="BL19" s="646"/>
      <c r="BM19" s="646"/>
      <c r="BN19" s="647"/>
      <c r="BO19" s="648" t="s">
        <v>129</v>
      </c>
      <c r="BP19" s="648"/>
      <c r="BQ19" s="648"/>
      <c r="BR19" s="648"/>
      <c r="BS19" s="654" t="s">
        <v>234</v>
      </c>
      <c r="BT19" s="646"/>
      <c r="BU19" s="646"/>
      <c r="BV19" s="646"/>
      <c r="BW19" s="646"/>
      <c r="BX19" s="646"/>
      <c r="BY19" s="646"/>
      <c r="BZ19" s="646"/>
      <c r="CA19" s="646"/>
      <c r="CB19" s="655"/>
      <c r="CD19" s="660" t="s">
        <v>273</v>
      </c>
      <c r="CE19" s="661"/>
      <c r="CF19" s="661"/>
      <c r="CG19" s="661"/>
      <c r="CH19" s="661"/>
      <c r="CI19" s="661"/>
      <c r="CJ19" s="661"/>
      <c r="CK19" s="661"/>
      <c r="CL19" s="661"/>
      <c r="CM19" s="661"/>
      <c r="CN19" s="661"/>
      <c r="CO19" s="661"/>
      <c r="CP19" s="661"/>
      <c r="CQ19" s="662"/>
      <c r="CR19" s="645" t="s">
        <v>129</v>
      </c>
      <c r="CS19" s="646"/>
      <c r="CT19" s="646"/>
      <c r="CU19" s="646"/>
      <c r="CV19" s="646"/>
      <c r="CW19" s="646"/>
      <c r="CX19" s="646"/>
      <c r="CY19" s="647"/>
      <c r="CZ19" s="648" t="s">
        <v>234</v>
      </c>
      <c r="DA19" s="648"/>
      <c r="DB19" s="648"/>
      <c r="DC19" s="648"/>
      <c r="DD19" s="654" t="s">
        <v>234</v>
      </c>
      <c r="DE19" s="646"/>
      <c r="DF19" s="646"/>
      <c r="DG19" s="646"/>
      <c r="DH19" s="646"/>
      <c r="DI19" s="646"/>
      <c r="DJ19" s="646"/>
      <c r="DK19" s="646"/>
      <c r="DL19" s="646"/>
      <c r="DM19" s="646"/>
      <c r="DN19" s="646"/>
      <c r="DO19" s="646"/>
      <c r="DP19" s="647"/>
      <c r="DQ19" s="654" t="s">
        <v>129</v>
      </c>
      <c r="DR19" s="646"/>
      <c r="DS19" s="646"/>
      <c r="DT19" s="646"/>
      <c r="DU19" s="646"/>
      <c r="DV19" s="646"/>
      <c r="DW19" s="646"/>
      <c r="DX19" s="646"/>
      <c r="DY19" s="646"/>
      <c r="DZ19" s="646"/>
      <c r="EA19" s="646"/>
      <c r="EB19" s="646"/>
      <c r="EC19" s="655"/>
    </row>
    <row r="20" spans="2:133" ht="11.25" customHeight="1" x14ac:dyDescent="0.15">
      <c r="B20" s="642" t="s">
        <v>274</v>
      </c>
      <c r="C20" s="643"/>
      <c r="D20" s="643"/>
      <c r="E20" s="643"/>
      <c r="F20" s="643"/>
      <c r="G20" s="643"/>
      <c r="H20" s="643"/>
      <c r="I20" s="643"/>
      <c r="J20" s="643"/>
      <c r="K20" s="643"/>
      <c r="L20" s="643"/>
      <c r="M20" s="643"/>
      <c r="N20" s="643"/>
      <c r="O20" s="643"/>
      <c r="P20" s="643"/>
      <c r="Q20" s="644"/>
      <c r="R20" s="645">
        <v>218</v>
      </c>
      <c r="S20" s="646"/>
      <c r="T20" s="646"/>
      <c r="U20" s="646"/>
      <c r="V20" s="646"/>
      <c r="W20" s="646"/>
      <c r="X20" s="646"/>
      <c r="Y20" s="647"/>
      <c r="Z20" s="648">
        <v>0</v>
      </c>
      <c r="AA20" s="648"/>
      <c r="AB20" s="648"/>
      <c r="AC20" s="648"/>
      <c r="AD20" s="649">
        <v>218</v>
      </c>
      <c r="AE20" s="649"/>
      <c r="AF20" s="649"/>
      <c r="AG20" s="649"/>
      <c r="AH20" s="649"/>
      <c r="AI20" s="649"/>
      <c r="AJ20" s="649"/>
      <c r="AK20" s="649"/>
      <c r="AL20" s="650">
        <v>0</v>
      </c>
      <c r="AM20" s="651"/>
      <c r="AN20" s="651"/>
      <c r="AO20" s="652"/>
      <c r="AP20" s="642" t="s">
        <v>275</v>
      </c>
      <c r="AQ20" s="643"/>
      <c r="AR20" s="643"/>
      <c r="AS20" s="643"/>
      <c r="AT20" s="643"/>
      <c r="AU20" s="643"/>
      <c r="AV20" s="643"/>
      <c r="AW20" s="643"/>
      <c r="AX20" s="643"/>
      <c r="AY20" s="643"/>
      <c r="AZ20" s="643"/>
      <c r="BA20" s="643"/>
      <c r="BB20" s="643"/>
      <c r="BC20" s="643"/>
      <c r="BD20" s="643"/>
      <c r="BE20" s="643"/>
      <c r="BF20" s="644"/>
      <c r="BG20" s="645" t="s">
        <v>129</v>
      </c>
      <c r="BH20" s="646"/>
      <c r="BI20" s="646"/>
      <c r="BJ20" s="646"/>
      <c r="BK20" s="646"/>
      <c r="BL20" s="646"/>
      <c r="BM20" s="646"/>
      <c r="BN20" s="647"/>
      <c r="BO20" s="648" t="s">
        <v>129</v>
      </c>
      <c r="BP20" s="648"/>
      <c r="BQ20" s="648"/>
      <c r="BR20" s="648"/>
      <c r="BS20" s="654" t="s">
        <v>129</v>
      </c>
      <c r="BT20" s="646"/>
      <c r="BU20" s="646"/>
      <c r="BV20" s="646"/>
      <c r="BW20" s="646"/>
      <c r="BX20" s="646"/>
      <c r="BY20" s="646"/>
      <c r="BZ20" s="646"/>
      <c r="CA20" s="646"/>
      <c r="CB20" s="655"/>
      <c r="CD20" s="660" t="s">
        <v>276</v>
      </c>
      <c r="CE20" s="661"/>
      <c r="CF20" s="661"/>
      <c r="CG20" s="661"/>
      <c r="CH20" s="661"/>
      <c r="CI20" s="661"/>
      <c r="CJ20" s="661"/>
      <c r="CK20" s="661"/>
      <c r="CL20" s="661"/>
      <c r="CM20" s="661"/>
      <c r="CN20" s="661"/>
      <c r="CO20" s="661"/>
      <c r="CP20" s="661"/>
      <c r="CQ20" s="662"/>
      <c r="CR20" s="645">
        <v>8357433</v>
      </c>
      <c r="CS20" s="646"/>
      <c r="CT20" s="646"/>
      <c r="CU20" s="646"/>
      <c r="CV20" s="646"/>
      <c r="CW20" s="646"/>
      <c r="CX20" s="646"/>
      <c r="CY20" s="647"/>
      <c r="CZ20" s="648">
        <v>100</v>
      </c>
      <c r="DA20" s="648"/>
      <c r="DB20" s="648"/>
      <c r="DC20" s="648"/>
      <c r="DD20" s="654">
        <v>1982451</v>
      </c>
      <c r="DE20" s="646"/>
      <c r="DF20" s="646"/>
      <c r="DG20" s="646"/>
      <c r="DH20" s="646"/>
      <c r="DI20" s="646"/>
      <c r="DJ20" s="646"/>
      <c r="DK20" s="646"/>
      <c r="DL20" s="646"/>
      <c r="DM20" s="646"/>
      <c r="DN20" s="646"/>
      <c r="DO20" s="646"/>
      <c r="DP20" s="647"/>
      <c r="DQ20" s="654">
        <v>5713018</v>
      </c>
      <c r="DR20" s="646"/>
      <c r="DS20" s="646"/>
      <c r="DT20" s="646"/>
      <c r="DU20" s="646"/>
      <c r="DV20" s="646"/>
      <c r="DW20" s="646"/>
      <c r="DX20" s="646"/>
      <c r="DY20" s="646"/>
      <c r="DZ20" s="646"/>
      <c r="EA20" s="646"/>
      <c r="EB20" s="646"/>
      <c r="EC20" s="655"/>
    </row>
    <row r="21" spans="2:133" ht="11.25" customHeight="1" x14ac:dyDescent="0.15">
      <c r="B21" s="642" t="s">
        <v>277</v>
      </c>
      <c r="C21" s="643"/>
      <c r="D21" s="643"/>
      <c r="E21" s="643"/>
      <c r="F21" s="643"/>
      <c r="G21" s="643"/>
      <c r="H21" s="643"/>
      <c r="I21" s="643"/>
      <c r="J21" s="643"/>
      <c r="K21" s="643"/>
      <c r="L21" s="643"/>
      <c r="M21" s="643"/>
      <c r="N21" s="643"/>
      <c r="O21" s="643"/>
      <c r="P21" s="643"/>
      <c r="Q21" s="644"/>
      <c r="R21" s="645">
        <v>22916</v>
      </c>
      <c r="S21" s="646"/>
      <c r="T21" s="646"/>
      <c r="U21" s="646"/>
      <c r="V21" s="646"/>
      <c r="W21" s="646"/>
      <c r="X21" s="646"/>
      <c r="Y21" s="647"/>
      <c r="Z21" s="648">
        <v>0.3</v>
      </c>
      <c r="AA21" s="648"/>
      <c r="AB21" s="648"/>
      <c r="AC21" s="648"/>
      <c r="AD21" s="649">
        <v>22916</v>
      </c>
      <c r="AE21" s="649"/>
      <c r="AF21" s="649"/>
      <c r="AG21" s="649"/>
      <c r="AH21" s="649"/>
      <c r="AI21" s="649"/>
      <c r="AJ21" s="649"/>
      <c r="AK21" s="649"/>
      <c r="AL21" s="650">
        <v>0.5</v>
      </c>
      <c r="AM21" s="651"/>
      <c r="AN21" s="651"/>
      <c r="AO21" s="652"/>
      <c r="AP21" s="664" t="s">
        <v>278</v>
      </c>
      <c r="AQ21" s="665"/>
      <c r="AR21" s="665"/>
      <c r="AS21" s="665"/>
      <c r="AT21" s="665"/>
      <c r="AU21" s="665"/>
      <c r="AV21" s="665"/>
      <c r="AW21" s="665"/>
      <c r="AX21" s="665"/>
      <c r="AY21" s="665"/>
      <c r="AZ21" s="665"/>
      <c r="BA21" s="665"/>
      <c r="BB21" s="665"/>
      <c r="BC21" s="665"/>
      <c r="BD21" s="665"/>
      <c r="BE21" s="665"/>
      <c r="BF21" s="666"/>
      <c r="BG21" s="645" t="s">
        <v>234</v>
      </c>
      <c r="BH21" s="646"/>
      <c r="BI21" s="646"/>
      <c r="BJ21" s="646"/>
      <c r="BK21" s="646"/>
      <c r="BL21" s="646"/>
      <c r="BM21" s="646"/>
      <c r="BN21" s="647"/>
      <c r="BO21" s="648" t="s">
        <v>234</v>
      </c>
      <c r="BP21" s="648"/>
      <c r="BQ21" s="648"/>
      <c r="BR21" s="648"/>
      <c r="BS21" s="654" t="s">
        <v>234</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279</v>
      </c>
      <c r="C22" s="643"/>
      <c r="D22" s="643"/>
      <c r="E22" s="643"/>
      <c r="F22" s="643"/>
      <c r="G22" s="643"/>
      <c r="H22" s="643"/>
      <c r="I22" s="643"/>
      <c r="J22" s="643"/>
      <c r="K22" s="643"/>
      <c r="L22" s="643"/>
      <c r="M22" s="643"/>
      <c r="N22" s="643"/>
      <c r="O22" s="643"/>
      <c r="P22" s="643"/>
      <c r="Q22" s="644"/>
      <c r="R22" s="645">
        <v>3774350</v>
      </c>
      <c r="S22" s="646"/>
      <c r="T22" s="646"/>
      <c r="U22" s="646"/>
      <c r="V22" s="646"/>
      <c r="W22" s="646"/>
      <c r="X22" s="646"/>
      <c r="Y22" s="647"/>
      <c r="Z22" s="648">
        <v>43.4</v>
      </c>
      <c r="AA22" s="648"/>
      <c r="AB22" s="648"/>
      <c r="AC22" s="648"/>
      <c r="AD22" s="649">
        <v>3459487</v>
      </c>
      <c r="AE22" s="649"/>
      <c r="AF22" s="649"/>
      <c r="AG22" s="649"/>
      <c r="AH22" s="649"/>
      <c r="AI22" s="649"/>
      <c r="AJ22" s="649"/>
      <c r="AK22" s="649"/>
      <c r="AL22" s="650">
        <v>68.5</v>
      </c>
      <c r="AM22" s="651"/>
      <c r="AN22" s="651"/>
      <c r="AO22" s="652"/>
      <c r="AP22" s="664" t="s">
        <v>280</v>
      </c>
      <c r="AQ22" s="665"/>
      <c r="AR22" s="665"/>
      <c r="AS22" s="665"/>
      <c r="AT22" s="665"/>
      <c r="AU22" s="665"/>
      <c r="AV22" s="665"/>
      <c r="AW22" s="665"/>
      <c r="AX22" s="665"/>
      <c r="AY22" s="665"/>
      <c r="AZ22" s="665"/>
      <c r="BA22" s="665"/>
      <c r="BB22" s="665"/>
      <c r="BC22" s="665"/>
      <c r="BD22" s="665"/>
      <c r="BE22" s="665"/>
      <c r="BF22" s="666"/>
      <c r="BG22" s="645" t="s">
        <v>234</v>
      </c>
      <c r="BH22" s="646"/>
      <c r="BI22" s="646"/>
      <c r="BJ22" s="646"/>
      <c r="BK22" s="646"/>
      <c r="BL22" s="646"/>
      <c r="BM22" s="646"/>
      <c r="BN22" s="647"/>
      <c r="BO22" s="648" t="s">
        <v>234</v>
      </c>
      <c r="BP22" s="648"/>
      <c r="BQ22" s="648"/>
      <c r="BR22" s="648"/>
      <c r="BS22" s="654" t="s">
        <v>129</v>
      </c>
      <c r="BT22" s="646"/>
      <c r="BU22" s="646"/>
      <c r="BV22" s="646"/>
      <c r="BW22" s="646"/>
      <c r="BX22" s="646"/>
      <c r="BY22" s="646"/>
      <c r="BZ22" s="646"/>
      <c r="CA22" s="646"/>
      <c r="CB22" s="655"/>
      <c r="CD22" s="627" t="s">
        <v>281</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282</v>
      </c>
      <c r="C23" s="643"/>
      <c r="D23" s="643"/>
      <c r="E23" s="643"/>
      <c r="F23" s="643"/>
      <c r="G23" s="643"/>
      <c r="H23" s="643"/>
      <c r="I23" s="643"/>
      <c r="J23" s="643"/>
      <c r="K23" s="643"/>
      <c r="L23" s="643"/>
      <c r="M23" s="643"/>
      <c r="N23" s="643"/>
      <c r="O23" s="643"/>
      <c r="P23" s="643"/>
      <c r="Q23" s="644"/>
      <c r="R23" s="645">
        <v>3459487</v>
      </c>
      <c r="S23" s="646"/>
      <c r="T23" s="646"/>
      <c r="U23" s="646"/>
      <c r="V23" s="646"/>
      <c r="W23" s="646"/>
      <c r="X23" s="646"/>
      <c r="Y23" s="647"/>
      <c r="Z23" s="648">
        <v>39.799999999999997</v>
      </c>
      <c r="AA23" s="648"/>
      <c r="AB23" s="648"/>
      <c r="AC23" s="648"/>
      <c r="AD23" s="649">
        <v>3459487</v>
      </c>
      <c r="AE23" s="649"/>
      <c r="AF23" s="649"/>
      <c r="AG23" s="649"/>
      <c r="AH23" s="649"/>
      <c r="AI23" s="649"/>
      <c r="AJ23" s="649"/>
      <c r="AK23" s="649"/>
      <c r="AL23" s="650">
        <v>68.5</v>
      </c>
      <c r="AM23" s="651"/>
      <c r="AN23" s="651"/>
      <c r="AO23" s="652"/>
      <c r="AP23" s="664" t="s">
        <v>283</v>
      </c>
      <c r="AQ23" s="665"/>
      <c r="AR23" s="665"/>
      <c r="AS23" s="665"/>
      <c r="AT23" s="665"/>
      <c r="AU23" s="665"/>
      <c r="AV23" s="665"/>
      <c r="AW23" s="665"/>
      <c r="AX23" s="665"/>
      <c r="AY23" s="665"/>
      <c r="AZ23" s="665"/>
      <c r="BA23" s="665"/>
      <c r="BB23" s="665"/>
      <c r="BC23" s="665"/>
      <c r="BD23" s="665"/>
      <c r="BE23" s="665"/>
      <c r="BF23" s="666"/>
      <c r="BG23" s="645" t="s">
        <v>234</v>
      </c>
      <c r="BH23" s="646"/>
      <c r="BI23" s="646"/>
      <c r="BJ23" s="646"/>
      <c r="BK23" s="646"/>
      <c r="BL23" s="646"/>
      <c r="BM23" s="646"/>
      <c r="BN23" s="647"/>
      <c r="BO23" s="648" t="s">
        <v>234</v>
      </c>
      <c r="BP23" s="648"/>
      <c r="BQ23" s="648"/>
      <c r="BR23" s="648"/>
      <c r="BS23" s="654" t="s">
        <v>234</v>
      </c>
      <c r="BT23" s="646"/>
      <c r="BU23" s="646"/>
      <c r="BV23" s="646"/>
      <c r="BW23" s="646"/>
      <c r="BX23" s="646"/>
      <c r="BY23" s="646"/>
      <c r="BZ23" s="646"/>
      <c r="CA23" s="646"/>
      <c r="CB23" s="655"/>
      <c r="CD23" s="627" t="s">
        <v>222</v>
      </c>
      <c r="CE23" s="628"/>
      <c r="CF23" s="628"/>
      <c r="CG23" s="628"/>
      <c r="CH23" s="628"/>
      <c r="CI23" s="628"/>
      <c r="CJ23" s="628"/>
      <c r="CK23" s="628"/>
      <c r="CL23" s="628"/>
      <c r="CM23" s="628"/>
      <c r="CN23" s="628"/>
      <c r="CO23" s="628"/>
      <c r="CP23" s="628"/>
      <c r="CQ23" s="629"/>
      <c r="CR23" s="627" t="s">
        <v>284</v>
      </c>
      <c r="CS23" s="628"/>
      <c r="CT23" s="628"/>
      <c r="CU23" s="628"/>
      <c r="CV23" s="628"/>
      <c r="CW23" s="628"/>
      <c r="CX23" s="628"/>
      <c r="CY23" s="629"/>
      <c r="CZ23" s="627" t="s">
        <v>285</v>
      </c>
      <c r="DA23" s="628"/>
      <c r="DB23" s="628"/>
      <c r="DC23" s="629"/>
      <c r="DD23" s="627" t="s">
        <v>286</v>
      </c>
      <c r="DE23" s="628"/>
      <c r="DF23" s="628"/>
      <c r="DG23" s="628"/>
      <c r="DH23" s="628"/>
      <c r="DI23" s="628"/>
      <c r="DJ23" s="628"/>
      <c r="DK23" s="629"/>
      <c r="DL23" s="676" t="s">
        <v>287</v>
      </c>
      <c r="DM23" s="677"/>
      <c r="DN23" s="677"/>
      <c r="DO23" s="677"/>
      <c r="DP23" s="677"/>
      <c r="DQ23" s="677"/>
      <c r="DR23" s="677"/>
      <c r="DS23" s="677"/>
      <c r="DT23" s="677"/>
      <c r="DU23" s="677"/>
      <c r="DV23" s="678"/>
      <c r="DW23" s="627" t="s">
        <v>288</v>
      </c>
      <c r="DX23" s="628"/>
      <c r="DY23" s="628"/>
      <c r="DZ23" s="628"/>
      <c r="EA23" s="628"/>
      <c r="EB23" s="628"/>
      <c r="EC23" s="629"/>
    </row>
    <row r="24" spans="2:133" ht="11.25" customHeight="1" x14ac:dyDescent="0.15">
      <c r="B24" s="642" t="s">
        <v>289</v>
      </c>
      <c r="C24" s="643"/>
      <c r="D24" s="643"/>
      <c r="E24" s="643"/>
      <c r="F24" s="643"/>
      <c r="G24" s="643"/>
      <c r="H24" s="643"/>
      <c r="I24" s="643"/>
      <c r="J24" s="643"/>
      <c r="K24" s="643"/>
      <c r="L24" s="643"/>
      <c r="M24" s="643"/>
      <c r="N24" s="643"/>
      <c r="O24" s="643"/>
      <c r="P24" s="643"/>
      <c r="Q24" s="644"/>
      <c r="R24" s="645">
        <v>314863</v>
      </c>
      <c r="S24" s="646"/>
      <c r="T24" s="646"/>
      <c r="U24" s="646"/>
      <c r="V24" s="646"/>
      <c r="W24" s="646"/>
      <c r="X24" s="646"/>
      <c r="Y24" s="647"/>
      <c r="Z24" s="648">
        <v>3.6</v>
      </c>
      <c r="AA24" s="648"/>
      <c r="AB24" s="648"/>
      <c r="AC24" s="648"/>
      <c r="AD24" s="649" t="s">
        <v>129</v>
      </c>
      <c r="AE24" s="649"/>
      <c r="AF24" s="649"/>
      <c r="AG24" s="649"/>
      <c r="AH24" s="649"/>
      <c r="AI24" s="649"/>
      <c r="AJ24" s="649"/>
      <c r="AK24" s="649"/>
      <c r="AL24" s="650" t="s">
        <v>234</v>
      </c>
      <c r="AM24" s="651"/>
      <c r="AN24" s="651"/>
      <c r="AO24" s="652"/>
      <c r="AP24" s="664" t="s">
        <v>290</v>
      </c>
      <c r="AQ24" s="665"/>
      <c r="AR24" s="665"/>
      <c r="AS24" s="665"/>
      <c r="AT24" s="665"/>
      <c r="AU24" s="665"/>
      <c r="AV24" s="665"/>
      <c r="AW24" s="665"/>
      <c r="AX24" s="665"/>
      <c r="AY24" s="665"/>
      <c r="AZ24" s="665"/>
      <c r="BA24" s="665"/>
      <c r="BB24" s="665"/>
      <c r="BC24" s="665"/>
      <c r="BD24" s="665"/>
      <c r="BE24" s="665"/>
      <c r="BF24" s="666"/>
      <c r="BG24" s="645" t="s">
        <v>129</v>
      </c>
      <c r="BH24" s="646"/>
      <c r="BI24" s="646"/>
      <c r="BJ24" s="646"/>
      <c r="BK24" s="646"/>
      <c r="BL24" s="646"/>
      <c r="BM24" s="646"/>
      <c r="BN24" s="647"/>
      <c r="BO24" s="648" t="s">
        <v>234</v>
      </c>
      <c r="BP24" s="648"/>
      <c r="BQ24" s="648"/>
      <c r="BR24" s="648"/>
      <c r="BS24" s="654" t="s">
        <v>234</v>
      </c>
      <c r="BT24" s="646"/>
      <c r="BU24" s="646"/>
      <c r="BV24" s="646"/>
      <c r="BW24" s="646"/>
      <c r="BX24" s="646"/>
      <c r="BY24" s="646"/>
      <c r="BZ24" s="646"/>
      <c r="CA24" s="646"/>
      <c r="CB24" s="655"/>
      <c r="CD24" s="656" t="s">
        <v>291</v>
      </c>
      <c r="CE24" s="657"/>
      <c r="CF24" s="657"/>
      <c r="CG24" s="657"/>
      <c r="CH24" s="657"/>
      <c r="CI24" s="657"/>
      <c r="CJ24" s="657"/>
      <c r="CK24" s="657"/>
      <c r="CL24" s="657"/>
      <c r="CM24" s="657"/>
      <c r="CN24" s="657"/>
      <c r="CO24" s="657"/>
      <c r="CP24" s="657"/>
      <c r="CQ24" s="658"/>
      <c r="CR24" s="634">
        <v>2794772</v>
      </c>
      <c r="CS24" s="635"/>
      <c r="CT24" s="635"/>
      <c r="CU24" s="635"/>
      <c r="CV24" s="635"/>
      <c r="CW24" s="635"/>
      <c r="CX24" s="635"/>
      <c r="CY24" s="636"/>
      <c r="CZ24" s="639">
        <v>33.4</v>
      </c>
      <c r="DA24" s="640"/>
      <c r="DB24" s="640"/>
      <c r="DC24" s="659"/>
      <c r="DD24" s="683">
        <v>2286792</v>
      </c>
      <c r="DE24" s="635"/>
      <c r="DF24" s="635"/>
      <c r="DG24" s="635"/>
      <c r="DH24" s="635"/>
      <c r="DI24" s="635"/>
      <c r="DJ24" s="635"/>
      <c r="DK24" s="636"/>
      <c r="DL24" s="683">
        <v>2234247</v>
      </c>
      <c r="DM24" s="635"/>
      <c r="DN24" s="635"/>
      <c r="DO24" s="635"/>
      <c r="DP24" s="635"/>
      <c r="DQ24" s="635"/>
      <c r="DR24" s="635"/>
      <c r="DS24" s="635"/>
      <c r="DT24" s="635"/>
      <c r="DU24" s="635"/>
      <c r="DV24" s="636"/>
      <c r="DW24" s="639">
        <v>43</v>
      </c>
      <c r="DX24" s="640"/>
      <c r="DY24" s="640"/>
      <c r="DZ24" s="640"/>
      <c r="EA24" s="640"/>
      <c r="EB24" s="640"/>
      <c r="EC24" s="641"/>
    </row>
    <row r="25" spans="2:133" ht="11.25" customHeight="1" x14ac:dyDescent="0.15">
      <c r="B25" s="642" t="s">
        <v>292</v>
      </c>
      <c r="C25" s="643"/>
      <c r="D25" s="643"/>
      <c r="E25" s="643"/>
      <c r="F25" s="643"/>
      <c r="G25" s="643"/>
      <c r="H25" s="643"/>
      <c r="I25" s="643"/>
      <c r="J25" s="643"/>
      <c r="K25" s="643"/>
      <c r="L25" s="643"/>
      <c r="M25" s="643"/>
      <c r="N25" s="643"/>
      <c r="O25" s="643"/>
      <c r="P25" s="643"/>
      <c r="Q25" s="644"/>
      <c r="R25" s="645" t="s">
        <v>129</v>
      </c>
      <c r="S25" s="646"/>
      <c r="T25" s="646"/>
      <c r="U25" s="646"/>
      <c r="V25" s="646"/>
      <c r="W25" s="646"/>
      <c r="X25" s="646"/>
      <c r="Y25" s="647"/>
      <c r="Z25" s="648" t="s">
        <v>234</v>
      </c>
      <c r="AA25" s="648"/>
      <c r="AB25" s="648"/>
      <c r="AC25" s="648"/>
      <c r="AD25" s="649" t="s">
        <v>234</v>
      </c>
      <c r="AE25" s="649"/>
      <c r="AF25" s="649"/>
      <c r="AG25" s="649"/>
      <c r="AH25" s="649"/>
      <c r="AI25" s="649"/>
      <c r="AJ25" s="649"/>
      <c r="AK25" s="649"/>
      <c r="AL25" s="650" t="s">
        <v>234</v>
      </c>
      <c r="AM25" s="651"/>
      <c r="AN25" s="651"/>
      <c r="AO25" s="652"/>
      <c r="AP25" s="664" t="s">
        <v>293</v>
      </c>
      <c r="AQ25" s="665"/>
      <c r="AR25" s="665"/>
      <c r="AS25" s="665"/>
      <c r="AT25" s="665"/>
      <c r="AU25" s="665"/>
      <c r="AV25" s="665"/>
      <c r="AW25" s="665"/>
      <c r="AX25" s="665"/>
      <c r="AY25" s="665"/>
      <c r="AZ25" s="665"/>
      <c r="BA25" s="665"/>
      <c r="BB25" s="665"/>
      <c r="BC25" s="665"/>
      <c r="BD25" s="665"/>
      <c r="BE25" s="665"/>
      <c r="BF25" s="666"/>
      <c r="BG25" s="645" t="s">
        <v>129</v>
      </c>
      <c r="BH25" s="646"/>
      <c r="BI25" s="646"/>
      <c r="BJ25" s="646"/>
      <c r="BK25" s="646"/>
      <c r="BL25" s="646"/>
      <c r="BM25" s="646"/>
      <c r="BN25" s="647"/>
      <c r="BO25" s="648" t="s">
        <v>234</v>
      </c>
      <c r="BP25" s="648"/>
      <c r="BQ25" s="648"/>
      <c r="BR25" s="648"/>
      <c r="BS25" s="654" t="s">
        <v>129</v>
      </c>
      <c r="BT25" s="646"/>
      <c r="BU25" s="646"/>
      <c r="BV25" s="646"/>
      <c r="BW25" s="646"/>
      <c r="BX25" s="646"/>
      <c r="BY25" s="646"/>
      <c r="BZ25" s="646"/>
      <c r="CA25" s="646"/>
      <c r="CB25" s="655"/>
      <c r="CD25" s="660" t="s">
        <v>294</v>
      </c>
      <c r="CE25" s="661"/>
      <c r="CF25" s="661"/>
      <c r="CG25" s="661"/>
      <c r="CH25" s="661"/>
      <c r="CI25" s="661"/>
      <c r="CJ25" s="661"/>
      <c r="CK25" s="661"/>
      <c r="CL25" s="661"/>
      <c r="CM25" s="661"/>
      <c r="CN25" s="661"/>
      <c r="CO25" s="661"/>
      <c r="CP25" s="661"/>
      <c r="CQ25" s="662"/>
      <c r="CR25" s="645">
        <v>1271515</v>
      </c>
      <c r="CS25" s="679"/>
      <c r="CT25" s="679"/>
      <c r="CU25" s="679"/>
      <c r="CV25" s="679"/>
      <c r="CW25" s="679"/>
      <c r="CX25" s="679"/>
      <c r="CY25" s="680"/>
      <c r="CZ25" s="650">
        <v>15.2</v>
      </c>
      <c r="DA25" s="681"/>
      <c r="DB25" s="681"/>
      <c r="DC25" s="684"/>
      <c r="DD25" s="654">
        <v>1175581</v>
      </c>
      <c r="DE25" s="679"/>
      <c r="DF25" s="679"/>
      <c r="DG25" s="679"/>
      <c r="DH25" s="679"/>
      <c r="DI25" s="679"/>
      <c r="DJ25" s="679"/>
      <c r="DK25" s="680"/>
      <c r="DL25" s="654">
        <v>1156972</v>
      </c>
      <c r="DM25" s="679"/>
      <c r="DN25" s="679"/>
      <c r="DO25" s="679"/>
      <c r="DP25" s="679"/>
      <c r="DQ25" s="679"/>
      <c r="DR25" s="679"/>
      <c r="DS25" s="679"/>
      <c r="DT25" s="679"/>
      <c r="DU25" s="679"/>
      <c r="DV25" s="680"/>
      <c r="DW25" s="650">
        <v>22.3</v>
      </c>
      <c r="DX25" s="681"/>
      <c r="DY25" s="681"/>
      <c r="DZ25" s="681"/>
      <c r="EA25" s="681"/>
      <c r="EB25" s="681"/>
      <c r="EC25" s="682"/>
    </row>
    <row r="26" spans="2:133" ht="11.25" customHeight="1" x14ac:dyDescent="0.15">
      <c r="B26" s="642" t="s">
        <v>295</v>
      </c>
      <c r="C26" s="643"/>
      <c r="D26" s="643"/>
      <c r="E26" s="643"/>
      <c r="F26" s="643"/>
      <c r="G26" s="643"/>
      <c r="H26" s="643"/>
      <c r="I26" s="643"/>
      <c r="J26" s="643"/>
      <c r="K26" s="643"/>
      <c r="L26" s="643"/>
      <c r="M26" s="643"/>
      <c r="N26" s="643"/>
      <c r="O26" s="643"/>
      <c r="P26" s="643"/>
      <c r="Q26" s="644"/>
      <c r="R26" s="645">
        <v>5275760</v>
      </c>
      <c r="S26" s="646"/>
      <c r="T26" s="646"/>
      <c r="U26" s="646"/>
      <c r="V26" s="646"/>
      <c r="W26" s="646"/>
      <c r="X26" s="646"/>
      <c r="Y26" s="647"/>
      <c r="Z26" s="648">
        <v>60.7</v>
      </c>
      <c r="AA26" s="648"/>
      <c r="AB26" s="648"/>
      <c r="AC26" s="648"/>
      <c r="AD26" s="649">
        <v>4960897</v>
      </c>
      <c r="AE26" s="649"/>
      <c r="AF26" s="649"/>
      <c r="AG26" s="649"/>
      <c r="AH26" s="649"/>
      <c r="AI26" s="649"/>
      <c r="AJ26" s="649"/>
      <c r="AK26" s="649"/>
      <c r="AL26" s="650">
        <v>98.3</v>
      </c>
      <c r="AM26" s="651"/>
      <c r="AN26" s="651"/>
      <c r="AO26" s="652"/>
      <c r="AP26" s="664" t="s">
        <v>296</v>
      </c>
      <c r="AQ26" s="685"/>
      <c r="AR26" s="685"/>
      <c r="AS26" s="685"/>
      <c r="AT26" s="685"/>
      <c r="AU26" s="685"/>
      <c r="AV26" s="685"/>
      <c r="AW26" s="685"/>
      <c r="AX26" s="685"/>
      <c r="AY26" s="685"/>
      <c r="AZ26" s="685"/>
      <c r="BA26" s="685"/>
      <c r="BB26" s="685"/>
      <c r="BC26" s="685"/>
      <c r="BD26" s="685"/>
      <c r="BE26" s="685"/>
      <c r="BF26" s="666"/>
      <c r="BG26" s="645" t="s">
        <v>234</v>
      </c>
      <c r="BH26" s="646"/>
      <c r="BI26" s="646"/>
      <c r="BJ26" s="646"/>
      <c r="BK26" s="646"/>
      <c r="BL26" s="646"/>
      <c r="BM26" s="646"/>
      <c r="BN26" s="647"/>
      <c r="BO26" s="648" t="s">
        <v>234</v>
      </c>
      <c r="BP26" s="648"/>
      <c r="BQ26" s="648"/>
      <c r="BR26" s="648"/>
      <c r="BS26" s="654" t="s">
        <v>129</v>
      </c>
      <c r="BT26" s="646"/>
      <c r="BU26" s="646"/>
      <c r="BV26" s="646"/>
      <c r="BW26" s="646"/>
      <c r="BX26" s="646"/>
      <c r="BY26" s="646"/>
      <c r="BZ26" s="646"/>
      <c r="CA26" s="646"/>
      <c r="CB26" s="655"/>
      <c r="CD26" s="660" t="s">
        <v>297</v>
      </c>
      <c r="CE26" s="661"/>
      <c r="CF26" s="661"/>
      <c r="CG26" s="661"/>
      <c r="CH26" s="661"/>
      <c r="CI26" s="661"/>
      <c r="CJ26" s="661"/>
      <c r="CK26" s="661"/>
      <c r="CL26" s="661"/>
      <c r="CM26" s="661"/>
      <c r="CN26" s="661"/>
      <c r="CO26" s="661"/>
      <c r="CP26" s="661"/>
      <c r="CQ26" s="662"/>
      <c r="CR26" s="645">
        <v>856329</v>
      </c>
      <c r="CS26" s="646"/>
      <c r="CT26" s="646"/>
      <c r="CU26" s="646"/>
      <c r="CV26" s="646"/>
      <c r="CW26" s="646"/>
      <c r="CX26" s="646"/>
      <c r="CY26" s="647"/>
      <c r="CZ26" s="650">
        <v>10.199999999999999</v>
      </c>
      <c r="DA26" s="681"/>
      <c r="DB26" s="681"/>
      <c r="DC26" s="684"/>
      <c r="DD26" s="654">
        <v>765357</v>
      </c>
      <c r="DE26" s="646"/>
      <c r="DF26" s="646"/>
      <c r="DG26" s="646"/>
      <c r="DH26" s="646"/>
      <c r="DI26" s="646"/>
      <c r="DJ26" s="646"/>
      <c r="DK26" s="647"/>
      <c r="DL26" s="654" t="s">
        <v>234</v>
      </c>
      <c r="DM26" s="646"/>
      <c r="DN26" s="646"/>
      <c r="DO26" s="646"/>
      <c r="DP26" s="646"/>
      <c r="DQ26" s="646"/>
      <c r="DR26" s="646"/>
      <c r="DS26" s="646"/>
      <c r="DT26" s="646"/>
      <c r="DU26" s="646"/>
      <c r="DV26" s="647"/>
      <c r="DW26" s="650" t="s">
        <v>234</v>
      </c>
      <c r="DX26" s="681"/>
      <c r="DY26" s="681"/>
      <c r="DZ26" s="681"/>
      <c r="EA26" s="681"/>
      <c r="EB26" s="681"/>
      <c r="EC26" s="682"/>
    </row>
    <row r="27" spans="2:133" ht="11.25" customHeight="1" x14ac:dyDescent="0.15">
      <c r="B27" s="642" t="s">
        <v>298</v>
      </c>
      <c r="C27" s="643"/>
      <c r="D27" s="643"/>
      <c r="E27" s="643"/>
      <c r="F27" s="643"/>
      <c r="G27" s="643"/>
      <c r="H27" s="643"/>
      <c r="I27" s="643"/>
      <c r="J27" s="643"/>
      <c r="K27" s="643"/>
      <c r="L27" s="643"/>
      <c r="M27" s="643"/>
      <c r="N27" s="643"/>
      <c r="O27" s="643"/>
      <c r="P27" s="643"/>
      <c r="Q27" s="644"/>
      <c r="R27" s="645">
        <v>1378</v>
      </c>
      <c r="S27" s="646"/>
      <c r="T27" s="646"/>
      <c r="U27" s="646"/>
      <c r="V27" s="646"/>
      <c r="W27" s="646"/>
      <c r="X27" s="646"/>
      <c r="Y27" s="647"/>
      <c r="Z27" s="648">
        <v>0</v>
      </c>
      <c r="AA27" s="648"/>
      <c r="AB27" s="648"/>
      <c r="AC27" s="648"/>
      <c r="AD27" s="649">
        <v>1378</v>
      </c>
      <c r="AE27" s="649"/>
      <c r="AF27" s="649"/>
      <c r="AG27" s="649"/>
      <c r="AH27" s="649"/>
      <c r="AI27" s="649"/>
      <c r="AJ27" s="649"/>
      <c r="AK27" s="649"/>
      <c r="AL27" s="650">
        <v>0</v>
      </c>
      <c r="AM27" s="651"/>
      <c r="AN27" s="651"/>
      <c r="AO27" s="652"/>
      <c r="AP27" s="642" t="s">
        <v>299</v>
      </c>
      <c r="AQ27" s="643"/>
      <c r="AR27" s="643"/>
      <c r="AS27" s="643"/>
      <c r="AT27" s="643"/>
      <c r="AU27" s="643"/>
      <c r="AV27" s="643"/>
      <c r="AW27" s="643"/>
      <c r="AX27" s="643"/>
      <c r="AY27" s="643"/>
      <c r="AZ27" s="643"/>
      <c r="BA27" s="643"/>
      <c r="BB27" s="643"/>
      <c r="BC27" s="643"/>
      <c r="BD27" s="643"/>
      <c r="BE27" s="643"/>
      <c r="BF27" s="644"/>
      <c r="BG27" s="645">
        <v>1102480</v>
      </c>
      <c r="BH27" s="646"/>
      <c r="BI27" s="646"/>
      <c r="BJ27" s="646"/>
      <c r="BK27" s="646"/>
      <c r="BL27" s="646"/>
      <c r="BM27" s="646"/>
      <c r="BN27" s="647"/>
      <c r="BO27" s="648">
        <v>100</v>
      </c>
      <c r="BP27" s="648"/>
      <c r="BQ27" s="648"/>
      <c r="BR27" s="648"/>
      <c r="BS27" s="654">
        <v>16214</v>
      </c>
      <c r="BT27" s="646"/>
      <c r="BU27" s="646"/>
      <c r="BV27" s="646"/>
      <c r="BW27" s="646"/>
      <c r="BX27" s="646"/>
      <c r="BY27" s="646"/>
      <c r="BZ27" s="646"/>
      <c r="CA27" s="646"/>
      <c r="CB27" s="655"/>
      <c r="CD27" s="660" t="s">
        <v>300</v>
      </c>
      <c r="CE27" s="661"/>
      <c r="CF27" s="661"/>
      <c r="CG27" s="661"/>
      <c r="CH27" s="661"/>
      <c r="CI27" s="661"/>
      <c r="CJ27" s="661"/>
      <c r="CK27" s="661"/>
      <c r="CL27" s="661"/>
      <c r="CM27" s="661"/>
      <c r="CN27" s="661"/>
      <c r="CO27" s="661"/>
      <c r="CP27" s="661"/>
      <c r="CQ27" s="662"/>
      <c r="CR27" s="645">
        <v>545416</v>
      </c>
      <c r="CS27" s="679"/>
      <c r="CT27" s="679"/>
      <c r="CU27" s="679"/>
      <c r="CV27" s="679"/>
      <c r="CW27" s="679"/>
      <c r="CX27" s="679"/>
      <c r="CY27" s="680"/>
      <c r="CZ27" s="650">
        <v>6.5</v>
      </c>
      <c r="DA27" s="681"/>
      <c r="DB27" s="681"/>
      <c r="DC27" s="684"/>
      <c r="DD27" s="654">
        <v>194742</v>
      </c>
      <c r="DE27" s="679"/>
      <c r="DF27" s="679"/>
      <c r="DG27" s="679"/>
      <c r="DH27" s="679"/>
      <c r="DI27" s="679"/>
      <c r="DJ27" s="679"/>
      <c r="DK27" s="680"/>
      <c r="DL27" s="654">
        <v>160806</v>
      </c>
      <c r="DM27" s="679"/>
      <c r="DN27" s="679"/>
      <c r="DO27" s="679"/>
      <c r="DP27" s="679"/>
      <c r="DQ27" s="679"/>
      <c r="DR27" s="679"/>
      <c r="DS27" s="679"/>
      <c r="DT27" s="679"/>
      <c r="DU27" s="679"/>
      <c r="DV27" s="680"/>
      <c r="DW27" s="650">
        <v>3.1</v>
      </c>
      <c r="DX27" s="681"/>
      <c r="DY27" s="681"/>
      <c r="DZ27" s="681"/>
      <c r="EA27" s="681"/>
      <c r="EB27" s="681"/>
      <c r="EC27" s="682"/>
    </row>
    <row r="28" spans="2:133" ht="11.25" customHeight="1" x14ac:dyDescent="0.15">
      <c r="B28" s="642" t="s">
        <v>301</v>
      </c>
      <c r="C28" s="643"/>
      <c r="D28" s="643"/>
      <c r="E28" s="643"/>
      <c r="F28" s="643"/>
      <c r="G28" s="643"/>
      <c r="H28" s="643"/>
      <c r="I28" s="643"/>
      <c r="J28" s="643"/>
      <c r="K28" s="643"/>
      <c r="L28" s="643"/>
      <c r="M28" s="643"/>
      <c r="N28" s="643"/>
      <c r="O28" s="643"/>
      <c r="P28" s="643"/>
      <c r="Q28" s="644"/>
      <c r="R28" s="645">
        <v>85795</v>
      </c>
      <c r="S28" s="646"/>
      <c r="T28" s="646"/>
      <c r="U28" s="646"/>
      <c r="V28" s="646"/>
      <c r="W28" s="646"/>
      <c r="X28" s="646"/>
      <c r="Y28" s="647"/>
      <c r="Z28" s="648">
        <v>1</v>
      </c>
      <c r="AA28" s="648"/>
      <c r="AB28" s="648"/>
      <c r="AC28" s="648"/>
      <c r="AD28" s="649" t="s">
        <v>129</v>
      </c>
      <c r="AE28" s="649"/>
      <c r="AF28" s="649"/>
      <c r="AG28" s="649"/>
      <c r="AH28" s="649"/>
      <c r="AI28" s="649"/>
      <c r="AJ28" s="649"/>
      <c r="AK28" s="649"/>
      <c r="AL28" s="650" t="s">
        <v>129</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302</v>
      </c>
      <c r="CE28" s="661"/>
      <c r="CF28" s="661"/>
      <c r="CG28" s="661"/>
      <c r="CH28" s="661"/>
      <c r="CI28" s="661"/>
      <c r="CJ28" s="661"/>
      <c r="CK28" s="661"/>
      <c r="CL28" s="661"/>
      <c r="CM28" s="661"/>
      <c r="CN28" s="661"/>
      <c r="CO28" s="661"/>
      <c r="CP28" s="661"/>
      <c r="CQ28" s="662"/>
      <c r="CR28" s="645">
        <v>977841</v>
      </c>
      <c r="CS28" s="646"/>
      <c r="CT28" s="646"/>
      <c r="CU28" s="646"/>
      <c r="CV28" s="646"/>
      <c r="CW28" s="646"/>
      <c r="CX28" s="646"/>
      <c r="CY28" s="647"/>
      <c r="CZ28" s="650">
        <v>11.7</v>
      </c>
      <c r="DA28" s="681"/>
      <c r="DB28" s="681"/>
      <c r="DC28" s="684"/>
      <c r="DD28" s="654">
        <v>916469</v>
      </c>
      <c r="DE28" s="646"/>
      <c r="DF28" s="646"/>
      <c r="DG28" s="646"/>
      <c r="DH28" s="646"/>
      <c r="DI28" s="646"/>
      <c r="DJ28" s="646"/>
      <c r="DK28" s="647"/>
      <c r="DL28" s="654">
        <v>916469</v>
      </c>
      <c r="DM28" s="646"/>
      <c r="DN28" s="646"/>
      <c r="DO28" s="646"/>
      <c r="DP28" s="646"/>
      <c r="DQ28" s="646"/>
      <c r="DR28" s="646"/>
      <c r="DS28" s="646"/>
      <c r="DT28" s="646"/>
      <c r="DU28" s="646"/>
      <c r="DV28" s="647"/>
      <c r="DW28" s="650">
        <v>17.600000000000001</v>
      </c>
      <c r="DX28" s="681"/>
      <c r="DY28" s="681"/>
      <c r="DZ28" s="681"/>
      <c r="EA28" s="681"/>
      <c r="EB28" s="681"/>
      <c r="EC28" s="682"/>
    </row>
    <row r="29" spans="2:133" ht="11.25" customHeight="1" x14ac:dyDescent="0.15">
      <c r="B29" s="642" t="s">
        <v>303</v>
      </c>
      <c r="C29" s="643"/>
      <c r="D29" s="643"/>
      <c r="E29" s="643"/>
      <c r="F29" s="643"/>
      <c r="G29" s="643"/>
      <c r="H29" s="643"/>
      <c r="I29" s="643"/>
      <c r="J29" s="643"/>
      <c r="K29" s="643"/>
      <c r="L29" s="643"/>
      <c r="M29" s="643"/>
      <c r="N29" s="643"/>
      <c r="O29" s="643"/>
      <c r="P29" s="643"/>
      <c r="Q29" s="644"/>
      <c r="R29" s="645">
        <v>181860</v>
      </c>
      <c r="S29" s="646"/>
      <c r="T29" s="646"/>
      <c r="U29" s="646"/>
      <c r="V29" s="646"/>
      <c r="W29" s="646"/>
      <c r="X29" s="646"/>
      <c r="Y29" s="647"/>
      <c r="Z29" s="648">
        <v>2.1</v>
      </c>
      <c r="AA29" s="648"/>
      <c r="AB29" s="648"/>
      <c r="AC29" s="648"/>
      <c r="AD29" s="649">
        <v>2150</v>
      </c>
      <c r="AE29" s="649"/>
      <c r="AF29" s="649"/>
      <c r="AG29" s="649"/>
      <c r="AH29" s="649"/>
      <c r="AI29" s="649"/>
      <c r="AJ29" s="649"/>
      <c r="AK29" s="649"/>
      <c r="AL29" s="650">
        <v>0</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304</v>
      </c>
      <c r="CE29" s="692"/>
      <c r="CF29" s="660" t="s">
        <v>305</v>
      </c>
      <c r="CG29" s="661"/>
      <c r="CH29" s="661"/>
      <c r="CI29" s="661"/>
      <c r="CJ29" s="661"/>
      <c r="CK29" s="661"/>
      <c r="CL29" s="661"/>
      <c r="CM29" s="661"/>
      <c r="CN29" s="661"/>
      <c r="CO29" s="661"/>
      <c r="CP29" s="661"/>
      <c r="CQ29" s="662"/>
      <c r="CR29" s="645">
        <v>977573</v>
      </c>
      <c r="CS29" s="679"/>
      <c r="CT29" s="679"/>
      <c r="CU29" s="679"/>
      <c r="CV29" s="679"/>
      <c r="CW29" s="679"/>
      <c r="CX29" s="679"/>
      <c r="CY29" s="680"/>
      <c r="CZ29" s="650">
        <v>11.7</v>
      </c>
      <c r="DA29" s="681"/>
      <c r="DB29" s="681"/>
      <c r="DC29" s="684"/>
      <c r="DD29" s="654">
        <v>916201</v>
      </c>
      <c r="DE29" s="679"/>
      <c r="DF29" s="679"/>
      <c r="DG29" s="679"/>
      <c r="DH29" s="679"/>
      <c r="DI29" s="679"/>
      <c r="DJ29" s="679"/>
      <c r="DK29" s="680"/>
      <c r="DL29" s="654">
        <v>916201</v>
      </c>
      <c r="DM29" s="679"/>
      <c r="DN29" s="679"/>
      <c r="DO29" s="679"/>
      <c r="DP29" s="679"/>
      <c r="DQ29" s="679"/>
      <c r="DR29" s="679"/>
      <c r="DS29" s="679"/>
      <c r="DT29" s="679"/>
      <c r="DU29" s="679"/>
      <c r="DV29" s="680"/>
      <c r="DW29" s="650">
        <v>17.600000000000001</v>
      </c>
      <c r="DX29" s="681"/>
      <c r="DY29" s="681"/>
      <c r="DZ29" s="681"/>
      <c r="EA29" s="681"/>
      <c r="EB29" s="681"/>
      <c r="EC29" s="682"/>
    </row>
    <row r="30" spans="2:133" ht="11.25" customHeight="1" x14ac:dyDescent="0.15">
      <c r="B30" s="642" t="s">
        <v>306</v>
      </c>
      <c r="C30" s="643"/>
      <c r="D30" s="643"/>
      <c r="E30" s="643"/>
      <c r="F30" s="643"/>
      <c r="G30" s="643"/>
      <c r="H30" s="643"/>
      <c r="I30" s="643"/>
      <c r="J30" s="643"/>
      <c r="K30" s="643"/>
      <c r="L30" s="643"/>
      <c r="M30" s="643"/>
      <c r="N30" s="643"/>
      <c r="O30" s="643"/>
      <c r="P30" s="643"/>
      <c r="Q30" s="644"/>
      <c r="R30" s="645">
        <v>27136</v>
      </c>
      <c r="S30" s="646"/>
      <c r="T30" s="646"/>
      <c r="U30" s="646"/>
      <c r="V30" s="646"/>
      <c r="W30" s="646"/>
      <c r="X30" s="646"/>
      <c r="Y30" s="647"/>
      <c r="Z30" s="648">
        <v>0.3</v>
      </c>
      <c r="AA30" s="648"/>
      <c r="AB30" s="648"/>
      <c r="AC30" s="648"/>
      <c r="AD30" s="649" t="s">
        <v>234</v>
      </c>
      <c r="AE30" s="649"/>
      <c r="AF30" s="649"/>
      <c r="AG30" s="649"/>
      <c r="AH30" s="649"/>
      <c r="AI30" s="649"/>
      <c r="AJ30" s="649"/>
      <c r="AK30" s="649"/>
      <c r="AL30" s="650" t="s">
        <v>129</v>
      </c>
      <c r="AM30" s="651"/>
      <c r="AN30" s="651"/>
      <c r="AO30" s="652"/>
      <c r="AP30" s="624" t="s">
        <v>222</v>
      </c>
      <c r="AQ30" s="625"/>
      <c r="AR30" s="625"/>
      <c r="AS30" s="625"/>
      <c r="AT30" s="625"/>
      <c r="AU30" s="625"/>
      <c r="AV30" s="625"/>
      <c r="AW30" s="625"/>
      <c r="AX30" s="625"/>
      <c r="AY30" s="625"/>
      <c r="AZ30" s="625"/>
      <c r="BA30" s="625"/>
      <c r="BB30" s="625"/>
      <c r="BC30" s="625"/>
      <c r="BD30" s="625"/>
      <c r="BE30" s="625"/>
      <c r="BF30" s="626"/>
      <c r="BG30" s="624" t="s">
        <v>307</v>
      </c>
      <c r="BH30" s="689"/>
      <c r="BI30" s="689"/>
      <c r="BJ30" s="689"/>
      <c r="BK30" s="689"/>
      <c r="BL30" s="689"/>
      <c r="BM30" s="689"/>
      <c r="BN30" s="689"/>
      <c r="BO30" s="689"/>
      <c r="BP30" s="689"/>
      <c r="BQ30" s="690"/>
      <c r="BR30" s="624" t="s">
        <v>308</v>
      </c>
      <c r="BS30" s="689"/>
      <c r="BT30" s="689"/>
      <c r="BU30" s="689"/>
      <c r="BV30" s="689"/>
      <c r="BW30" s="689"/>
      <c r="BX30" s="689"/>
      <c r="BY30" s="689"/>
      <c r="BZ30" s="689"/>
      <c r="CA30" s="689"/>
      <c r="CB30" s="690"/>
      <c r="CD30" s="693"/>
      <c r="CE30" s="694"/>
      <c r="CF30" s="660" t="s">
        <v>309</v>
      </c>
      <c r="CG30" s="661"/>
      <c r="CH30" s="661"/>
      <c r="CI30" s="661"/>
      <c r="CJ30" s="661"/>
      <c r="CK30" s="661"/>
      <c r="CL30" s="661"/>
      <c r="CM30" s="661"/>
      <c r="CN30" s="661"/>
      <c r="CO30" s="661"/>
      <c r="CP30" s="661"/>
      <c r="CQ30" s="662"/>
      <c r="CR30" s="645">
        <v>931268</v>
      </c>
      <c r="CS30" s="646"/>
      <c r="CT30" s="646"/>
      <c r="CU30" s="646"/>
      <c r="CV30" s="646"/>
      <c r="CW30" s="646"/>
      <c r="CX30" s="646"/>
      <c r="CY30" s="647"/>
      <c r="CZ30" s="650">
        <v>11.1</v>
      </c>
      <c r="DA30" s="681"/>
      <c r="DB30" s="681"/>
      <c r="DC30" s="684"/>
      <c r="DD30" s="654">
        <v>875622</v>
      </c>
      <c r="DE30" s="646"/>
      <c r="DF30" s="646"/>
      <c r="DG30" s="646"/>
      <c r="DH30" s="646"/>
      <c r="DI30" s="646"/>
      <c r="DJ30" s="646"/>
      <c r="DK30" s="647"/>
      <c r="DL30" s="654">
        <v>875622</v>
      </c>
      <c r="DM30" s="646"/>
      <c r="DN30" s="646"/>
      <c r="DO30" s="646"/>
      <c r="DP30" s="646"/>
      <c r="DQ30" s="646"/>
      <c r="DR30" s="646"/>
      <c r="DS30" s="646"/>
      <c r="DT30" s="646"/>
      <c r="DU30" s="646"/>
      <c r="DV30" s="647"/>
      <c r="DW30" s="650">
        <v>16.8</v>
      </c>
      <c r="DX30" s="681"/>
      <c r="DY30" s="681"/>
      <c r="DZ30" s="681"/>
      <c r="EA30" s="681"/>
      <c r="EB30" s="681"/>
      <c r="EC30" s="682"/>
    </row>
    <row r="31" spans="2:133" ht="11.25" customHeight="1" x14ac:dyDescent="0.15">
      <c r="B31" s="642" t="s">
        <v>310</v>
      </c>
      <c r="C31" s="643"/>
      <c r="D31" s="643"/>
      <c r="E31" s="643"/>
      <c r="F31" s="643"/>
      <c r="G31" s="643"/>
      <c r="H31" s="643"/>
      <c r="I31" s="643"/>
      <c r="J31" s="643"/>
      <c r="K31" s="643"/>
      <c r="L31" s="643"/>
      <c r="M31" s="643"/>
      <c r="N31" s="643"/>
      <c r="O31" s="643"/>
      <c r="P31" s="643"/>
      <c r="Q31" s="644"/>
      <c r="R31" s="645">
        <v>388662</v>
      </c>
      <c r="S31" s="646"/>
      <c r="T31" s="646"/>
      <c r="U31" s="646"/>
      <c r="V31" s="646"/>
      <c r="W31" s="646"/>
      <c r="X31" s="646"/>
      <c r="Y31" s="647"/>
      <c r="Z31" s="648">
        <v>4.5</v>
      </c>
      <c r="AA31" s="648"/>
      <c r="AB31" s="648"/>
      <c r="AC31" s="648"/>
      <c r="AD31" s="649" t="s">
        <v>129</v>
      </c>
      <c r="AE31" s="649"/>
      <c r="AF31" s="649"/>
      <c r="AG31" s="649"/>
      <c r="AH31" s="649"/>
      <c r="AI31" s="649"/>
      <c r="AJ31" s="649"/>
      <c r="AK31" s="649"/>
      <c r="AL31" s="650" t="s">
        <v>129</v>
      </c>
      <c r="AM31" s="651"/>
      <c r="AN31" s="651"/>
      <c r="AO31" s="652"/>
      <c r="AP31" s="702" t="s">
        <v>311</v>
      </c>
      <c r="AQ31" s="703"/>
      <c r="AR31" s="703"/>
      <c r="AS31" s="703"/>
      <c r="AT31" s="708" t="s">
        <v>312</v>
      </c>
      <c r="AU31" s="231"/>
      <c r="AV31" s="231"/>
      <c r="AW31" s="231"/>
      <c r="AX31" s="631" t="s">
        <v>188</v>
      </c>
      <c r="AY31" s="632"/>
      <c r="AZ31" s="632"/>
      <c r="BA31" s="632"/>
      <c r="BB31" s="632"/>
      <c r="BC31" s="632"/>
      <c r="BD31" s="632"/>
      <c r="BE31" s="632"/>
      <c r="BF31" s="633"/>
      <c r="BG31" s="701">
        <v>99.4</v>
      </c>
      <c r="BH31" s="697"/>
      <c r="BI31" s="697"/>
      <c r="BJ31" s="697"/>
      <c r="BK31" s="697"/>
      <c r="BL31" s="697"/>
      <c r="BM31" s="640">
        <v>97.2</v>
      </c>
      <c r="BN31" s="697"/>
      <c r="BO31" s="697"/>
      <c r="BP31" s="697"/>
      <c r="BQ31" s="698"/>
      <c r="BR31" s="701">
        <v>99.3</v>
      </c>
      <c r="BS31" s="697"/>
      <c r="BT31" s="697"/>
      <c r="BU31" s="697"/>
      <c r="BV31" s="697"/>
      <c r="BW31" s="697"/>
      <c r="BX31" s="640">
        <v>97.1</v>
      </c>
      <c r="BY31" s="697"/>
      <c r="BZ31" s="697"/>
      <c r="CA31" s="697"/>
      <c r="CB31" s="698"/>
      <c r="CD31" s="693"/>
      <c r="CE31" s="694"/>
      <c r="CF31" s="660" t="s">
        <v>313</v>
      </c>
      <c r="CG31" s="661"/>
      <c r="CH31" s="661"/>
      <c r="CI31" s="661"/>
      <c r="CJ31" s="661"/>
      <c r="CK31" s="661"/>
      <c r="CL31" s="661"/>
      <c r="CM31" s="661"/>
      <c r="CN31" s="661"/>
      <c r="CO31" s="661"/>
      <c r="CP31" s="661"/>
      <c r="CQ31" s="662"/>
      <c r="CR31" s="645">
        <v>46305</v>
      </c>
      <c r="CS31" s="679"/>
      <c r="CT31" s="679"/>
      <c r="CU31" s="679"/>
      <c r="CV31" s="679"/>
      <c r="CW31" s="679"/>
      <c r="CX31" s="679"/>
      <c r="CY31" s="680"/>
      <c r="CZ31" s="650">
        <v>0.6</v>
      </c>
      <c r="DA31" s="681"/>
      <c r="DB31" s="681"/>
      <c r="DC31" s="684"/>
      <c r="DD31" s="654">
        <v>40579</v>
      </c>
      <c r="DE31" s="679"/>
      <c r="DF31" s="679"/>
      <c r="DG31" s="679"/>
      <c r="DH31" s="679"/>
      <c r="DI31" s="679"/>
      <c r="DJ31" s="679"/>
      <c r="DK31" s="680"/>
      <c r="DL31" s="654">
        <v>40579</v>
      </c>
      <c r="DM31" s="679"/>
      <c r="DN31" s="679"/>
      <c r="DO31" s="679"/>
      <c r="DP31" s="679"/>
      <c r="DQ31" s="679"/>
      <c r="DR31" s="679"/>
      <c r="DS31" s="679"/>
      <c r="DT31" s="679"/>
      <c r="DU31" s="679"/>
      <c r="DV31" s="680"/>
      <c r="DW31" s="650">
        <v>0.8</v>
      </c>
      <c r="DX31" s="681"/>
      <c r="DY31" s="681"/>
      <c r="DZ31" s="681"/>
      <c r="EA31" s="681"/>
      <c r="EB31" s="681"/>
      <c r="EC31" s="682"/>
    </row>
    <row r="32" spans="2:133" ht="11.25" customHeight="1" x14ac:dyDescent="0.15">
      <c r="B32" s="712" t="s">
        <v>314</v>
      </c>
      <c r="C32" s="713"/>
      <c r="D32" s="713"/>
      <c r="E32" s="713"/>
      <c r="F32" s="713"/>
      <c r="G32" s="713"/>
      <c r="H32" s="713"/>
      <c r="I32" s="713"/>
      <c r="J32" s="713"/>
      <c r="K32" s="713"/>
      <c r="L32" s="713"/>
      <c r="M32" s="713"/>
      <c r="N32" s="713"/>
      <c r="O32" s="713"/>
      <c r="P32" s="713"/>
      <c r="Q32" s="714"/>
      <c r="R32" s="645" t="s">
        <v>234</v>
      </c>
      <c r="S32" s="646"/>
      <c r="T32" s="646"/>
      <c r="U32" s="646"/>
      <c r="V32" s="646"/>
      <c r="W32" s="646"/>
      <c r="X32" s="646"/>
      <c r="Y32" s="647"/>
      <c r="Z32" s="648" t="s">
        <v>234</v>
      </c>
      <c r="AA32" s="648"/>
      <c r="AB32" s="648"/>
      <c r="AC32" s="648"/>
      <c r="AD32" s="649" t="s">
        <v>234</v>
      </c>
      <c r="AE32" s="649"/>
      <c r="AF32" s="649"/>
      <c r="AG32" s="649"/>
      <c r="AH32" s="649"/>
      <c r="AI32" s="649"/>
      <c r="AJ32" s="649"/>
      <c r="AK32" s="649"/>
      <c r="AL32" s="650" t="s">
        <v>234</v>
      </c>
      <c r="AM32" s="651"/>
      <c r="AN32" s="651"/>
      <c r="AO32" s="652"/>
      <c r="AP32" s="704"/>
      <c r="AQ32" s="705"/>
      <c r="AR32" s="705"/>
      <c r="AS32" s="705"/>
      <c r="AT32" s="709"/>
      <c r="AU32" s="230" t="s">
        <v>315</v>
      </c>
      <c r="AV32" s="230"/>
      <c r="AW32" s="230"/>
      <c r="AX32" s="642" t="s">
        <v>316</v>
      </c>
      <c r="AY32" s="643"/>
      <c r="AZ32" s="643"/>
      <c r="BA32" s="643"/>
      <c r="BB32" s="643"/>
      <c r="BC32" s="643"/>
      <c r="BD32" s="643"/>
      <c r="BE32" s="643"/>
      <c r="BF32" s="644"/>
      <c r="BG32" s="711">
        <v>99.2</v>
      </c>
      <c r="BH32" s="679"/>
      <c r="BI32" s="679"/>
      <c r="BJ32" s="679"/>
      <c r="BK32" s="679"/>
      <c r="BL32" s="679"/>
      <c r="BM32" s="651">
        <v>96.5</v>
      </c>
      <c r="BN32" s="699"/>
      <c r="BO32" s="699"/>
      <c r="BP32" s="699"/>
      <c r="BQ32" s="700"/>
      <c r="BR32" s="711">
        <v>99.2</v>
      </c>
      <c r="BS32" s="679"/>
      <c r="BT32" s="679"/>
      <c r="BU32" s="679"/>
      <c r="BV32" s="679"/>
      <c r="BW32" s="679"/>
      <c r="BX32" s="651">
        <v>96.7</v>
      </c>
      <c r="BY32" s="699"/>
      <c r="BZ32" s="699"/>
      <c r="CA32" s="699"/>
      <c r="CB32" s="700"/>
      <c r="CD32" s="695"/>
      <c r="CE32" s="696"/>
      <c r="CF32" s="660" t="s">
        <v>317</v>
      </c>
      <c r="CG32" s="661"/>
      <c r="CH32" s="661"/>
      <c r="CI32" s="661"/>
      <c r="CJ32" s="661"/>
      <c r="CK32" s="661"/>
      <c r="CL32" s="661"/>
      <c r="CM32" s="661"/>
      <c r="CN32" s="661"/>
      <c r="CO32" s="661"/>
      <c r="CP32" s="661"/>
      <c r="CQ32" s="662"/>
      <c r="CR32" s="645">
        <v>268</v>
      </c>
      <c r="CS32" s="646"/>
      <c r="CT32" s="646"/>
      <c r="CU32" s="646"/>
      <c r="CV32" s="646"/>
      <c r="CW32" s="646"/>
      <c r="CX32" s="646"/>
      <c r="CY32" s="647"/>
      <c r="CZ32" s="650">
        <v>0</v>
      </c>
      <c r="DA32" s="681"/>
      <c r="DB32" s="681"/>
      <c r="DC32" s="684"/>
      <c r="DD32" s="654">
        <v>268</v>
      </c>
      <c r="DE32" s="646"/>
      <c r="DF32" s="646"/>
      <c r="DG32" s="646"/>
      <c r="DH32" s="646"/>
      <c r="DI32" s="646"/>
      <c r="DJ32" s="646"/>
      <c r="DK32" s="647"/>
      <c r="DL32" s="654">
        <v>268</v>
      </c>
      <c r="DM32" s="646"/>
      <c r="DN32" s="646"/>
      <c r="DO32" s="646"/>
      <c r="DP32" s="646"/>
      <c r="DQ32" s="646"/>
      <c r="DR32" s="646"/>
      <c r="DS32" s="646"/>
      <c r="DT32" s="646"/>
      <c r="DU32" s="646"/>
      <c r="DV32" s="647"/>
      <c r="DW32" s="650">
        <v>0</v>
      </c>
      <c r="DX32" s="681"/>
      <c r="DY32" s="681"/>
      <c r="DZ32" s="681"/>
      <c r="EA32" s="681"/>
      <c r="EB32" s="681"/>
      <c r="EC32" s="682"/>
    </row>
    <row r="33" spans="2:133" ht="11.25" customHeight="1" x14ac:dyDescent="0.15">
      <c r="B33" s="642" t="s">
        <v>318</v>
      </c>
      <c r="C33" s="643"/>
      <c r="D33" s="643"/>
      <c r="E33" s="643"/>
      <c r="F33" s="643"/>
      <c r="G33" s="643"/>
      <c r="H33" s="643"/>
      <c r="I33" s="643"/>
      <c r="J33" s="643"/>
      <c r="K33" s="643"/>
      <c r="L33" s="643"/>
      <c r="M33" s="643"/>
      <c r="N33" s="643"/>
      <c r="O33" s="643"/>
      <c r="P33" s="643"/>
      <c r="Q33" s="644"/>
      <c r="R33" s="645">
        <v>995965</v>
      </c>
      <c r="S33" s="646"/>
      <c r="T33" s="646"/>
      <c r="U33" s="646"/>
      <c r="V33" s="646"/>
      <c r="W33" s="646"/>
      <c r="X33" s="646"/>
      <c r="Y33" s="647"/>
      <c r="Z33" s="648">
        <v>11.5</v>
      </c>
      <c r="AA33" s="648"/>
      <c r="AB33" s="648"/>
      <c r="AC33" s="648"/>
      <c r="AD33" s="649" t="s">
        <v>129</v>
      </c>
      <c r="AE33" s="649"/>
      <c r="AF33" s="649"/>
      <c r="AG33" s="649"/>
      <c r="AH33" s="649"/>
      <c r="AI33" s="649"/>
      <c r="AJ33" s="649"/>
      <c r="AK33" s="649"/>
      <c r="AL33" s="650" t="s">
        <v>129</v>
      </c>
      <c r="AM33" s="651"/>
      <c r="AN33" s="651"/>
      <c r="AO33" s="652"/>
      <c r="AP33" s="706"/>
      <c r="AQ33" s="707"/>
      <c r="AR33" s="707"/>
      <c r="AS33" s="707"/>
      <c r="AT33" s="710"/>
      <c r="AU33" s="232"/>
      <c r="AV33" s="232"/>
      <c r="AW33" s="232"/>
      <c r="AX33" s="686" t="s">
        <v>319</v>
      </c>
      <c r="AY33" s="687"/>
      <c r="AZ33" s="687"/>
      <c r="BA33" s="687"/>
      <c r="BB33" s="687"/>
      <c r="BC33" s="687"/>
      <c r="BD33" s="687"/>
      <c r="BE33" s="687"/>
      <c r="BF33" s="688"/>
      <c r="BG33" s="715">
        <v>99.5</v>
      </c>
      <c r="BH33" s="716"/>
      <c r="BI33" s="716"/>
      <c r="BJ33" s="716"/>
      <c r="BK33" s="716"/>
      <c r="BL33" s="716"/>
      <c r="BM33" s="717">
        <v>97.5</v>
      </c>
      <c r="BN33" s="716"/>
      <c r="BO33" s="716"/>
      <c r="BP33" s="716"/>
      <c r="BQ33" s="718"/>
      <c r="BR33" s="715">
        <v>99.4</v>
      </c>
      <c r="BS33" s="716"/>
      <c r="BT33" s="716"/>
      <c r="BU33" s="716"/>
      <c r="BV33" s="716"/>
      <c r="BW33" s="716"/>
      <c r="BX33" s="717">
        <v>97</v>
      </c>
      <c r="BY33" s="716"/>
      <c r="BZ33" s="716"/>
      <c r="CA33" s="716"/>
      <c r="CB33" s="718"/>
      <c r="CD33" s="660" t="s">
        <v>320</v>
      </c>
      <c r="CE33" s="661"/>
      <c r="CF33" s="661"/>
      <c r="CG33" s="661"/>
      <c r="CH33" s="661"/>
      <c r="CI33" s="661"/>
      <c r="CJ33" s="661"/>
      <c r="CK33" s="661"/>
      <c r="CL33" s="661"/>
      <c r="CM33" s="661"/>
      <c r="CN33" s="661"/>
      <c r="CO33" s="661"/>
      <c r="CP33" s="661"/>
      <c r="CQ33" s="662"/>
      <c r="CR33" s="645">
        <v>3580210</v>
      </c>
      <c r="CS33" s="679"/>
      <c r="CT33" s="679"/>
      <c r="CU33" s="679"/>
      <c r="CV33" s="679"/>
      <c r="CW33" s="679"/>
      <c r="CX33" s="679"/>
      <c r="CY33" s="680"/>
      <c r="CZ33" s="650">
        <v>42.8</v>
      </c>
      <c r="DA33" s="681"/>
      <c r="DB33" s="681"/>
      <c r="DC33" s="684"/>
      <c r="DD33" s="654">
        <v>2898614</v>
      </c>
      <c r="DE33" s="679"/>
      <c r="DF33" s="679"/>
      <c r="DG33" s="679"/>
      <c r="DH33" s="679"/>
      <c r="DI33" s="679"/>
      <c r="DJ33" s="679"/>
      <c r="DK33" s="680"/>
      <c r="DL33" s="654">
        <v>1943379</v>
      </c>
      <c r="DM33" s="679"/>
      <c r="DN33" s="679"/>
      <c r="DO33" s="679"/>
      <c r="DP33" s="679"/>
      <c r="DQ33" s="679"/>
      <c r="DR33" s="679"/>
      <c r="DS33" s="679"/>
      <c r="DT33" s="679"/>
      <c r="DU33" s="679"/>
      <c r="DV33" s="680"/>
      <c r="DW33" s="650">
        <v>37.4</v>
      </c>
      <c r="DX33" s="681"/>
      <c r="DY33" s="681"/>
      <c r="DZ33" s="681"/>
      <c r="EA33" s="681"/>
      <c r="EB33" s="681"/>
      <c r="EC33" s="682"/>
    </row>
    <row r="34" spans="2:133" ht="11.25" customHeight="1" x14ac:dyDescent="0.15">
      <c r="B34" s="642" t="s">
        <v>321</v>
      </c>
      <c r="C34" s="643"/>
      <c r="D34" s="643"/>
      <c r="E34" s="643"/>
      <c r="F34" s="643"/>
      <c r="G34" s="643"/>
      <c r="H34" s="643"/>
      <c r="I34" s="643"/>
      <c r="J34" s="643"/>
      <c r="K34" s="643"/>
      <c r="L34" s="643"/>
      <c r="M34" s="643"/>
      <c r="N34" s="643"/>
      <c r="O34" s="643"/>
      <c r="P34" s="643"/>
      <c r="Q34" s="644"/>
      <c r="R34" s="645">
        <v>115777</v>
      </c>
      <c r="S34" s="646"/>
      <c r="T34" s="646"/>
      <c r="U34" s="646"/>
      <c r="V34" s="646"/>
      <c r="W34" s="646"/>
      <c r="X34" s="646"/>
      <c r="Y34" s="647"/>
      <c r="Z34" s="648">
        <v>1.3</v>
      </c>
      <c r="AA34" s="648"/>
      <c r="AB34" s="648"/>
      <c r="AC34" s="648"/>
      <c r="AD34" s="649">
        <v>81542</v>
      </c>
      <c r="AE34" s="649"/>
      <c r="AF34" s="649"/>
      <c r="AG34" s="649"/>
      <c r="AH34" s="649"/>
      <c r="AI34" s="649"/>
      <c r="AJ34" s="649"/>
      <c r="AK34" s="649"/>
      <c r="AL34" s="650">
        <v>1.6</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322</v>
      </c>
      <c r="CE34" s="661"/>
      <c r="CF34" s="661"/>
      <c r="CG34" s="661"/>
      <c r="CH34" s="661"/>
      <c r="CI34" s="661"/>
      <c r="CJ34" s="661"/>
      <c r="CK34" s="661"/>
      <c r="CL34" s="661"/>
      <c r="CM34" s="661"/>
      <c r="CN34" s="661"/>
      <c r="CO34" s="661"/>
      <c r="CP34" s="661"/>
      <c r="CQ34" s="662"/>
      <c r="CR34" s="645">
        <v>1268918</v>
      </c>
      <c r="CS34" s="646"/>
      <c r="CT34" s="646"/>
      <c r="CU34" s="646"/>
      <c r="CV34" s="646"/>
      <c r="CW34" s="646"/>
      <c r="CX34" s="646"/>
      <c r="CY34" s="647"/>
      <c r="CZ34" s="650">
        <v>15.2</v>
      </c>
      <c r="DA34" s="681"/>
      <c r="DB34" s="681"/>
      <c r="DC34" s="684"/>
      <c r="DD34" s="654">
        <v>1091036</v>
      </c>
      <c r="DE34" s="646"/>
      <c r="DF34" s="646"/>
      <c r="DG34" s="646"/>
      <c r="DH34" s="646"/>
      <c r="DI34" s="646"/>
      <c r="DJ34" s="646"/>
      <c r="DK34" s="647"/>
      <c r="DL34" s="654">
        <v>886564</v>
      </c>
      <c r="DM34" s="646"/>
      <c r="DN34" s="646"/>
      <c r="DO34" s="646"/>
      <c r="DP34" s="646"/>
      <c r="DQ34" s="646"/>
      <c r="DR34" s="646"/>
      <c r="DS34" s="646"/>
      <c r="DT34" s="646"/>
      <c r="DU34" s="646"/>
      <c r="DV34" s="647"/>
      <c r="DW34" s="650">
        <v>17</v>
      </c>
      <c r="DX34" s="681"/>
      <c r="DY34" s="681"/>
      <c r="DZ34" s="681"/>
      <c r="EA34" s="681"/>
      <c r="EB34" s="681"/>
      <c r="EC34" s="682"/>
    </row>
    <row r="35" spans="2:133" ht="11.25" customHeight="1" x14ac:dyDescent="0.15">
      <c r="B35" s="642" t="s">
        <v>323</v>
      </c>
      <c r="C35" s="643"/>
      <c r="D35" s="643"/>
      <c r="E35" s="643"/>
      <c r="F35" s="643"/>
      <c r="G35" s="643"/>
      <c r="H35" s="643"/>
      <c r="I35" s="643"/>
      <c r="J35" s="643"/>
      <c r="K35" s="643"/>
      <c r="L35" s="643"/>
      <c r="M35" s="643"/>
      <c r="N35" s="643"/>
      <c r="O35" s="643"/>
      <c r="P35" s="643"/>
      <c r="Q35" s="644"/>
      <c r="R35" s="645">
        <v>72163</v>
      </c>
      <c r="S35" s="646"/>
      <c r="T35" s="646"/>
      <c r="U35" s="646"/>
      <c r="V35" s="646"/>
      <c r="W35" s="646"/>
      <c r="X35" s="646"/>
      <c r="Y35" s="647"/>
      <c r="Z35" s="648">
        <v>0.8</v>
      </c>
      <c r="AA35" s="648"/>
      <c r="AB35" s="648"/>
      <c r="AC35" s="648"/>
      <c r="AD35" s="649" t="s">
        <v>129</v>
      </c>
      <c r="AE35" s="649"/>
      <c r="AF35" s="649"/>
      <c r="AG35" s="649"/>
      <c r="AH35" s="649"/>
      <c r="AI35" s="649"/>
      <c r="AJ35" s="649"/>
      <c r="AK35" s="649"/>
      <c r="AL35" s="650" t="s">
        <v>234</v>
      </c>
      <c r="AM35" s="651"/>
      <c r="AN35" s="651"/>
      <c r="AO35" s="652"/>
      <c r="AP35" s="235"/>
      <c r="AQ35" s="624" t="s">
        <v>324</v>
      </c>
      <c r="AR35" s="625"/>
      <c r="AS35" s="625"/>
      <c r="AT35" s="625"/>
      <c r="AU35" s="625"/>
      <c r="AV35" s="625"/>
      <c r="AW35" s="625"/>
      <c r="AX35" s="625"/>
      <c r="AY35" s="625"/>
      <c r="AZ35" s="625"/>
      <c r="BA35" s="625"/>
      <c r="BB35" s="625"/>
      <c r="BC35" s="625"/>
      <c r="BD35" s="625"/>
      <c r="BE35" s="625"/>
      <c r="BF35" s="626"/>
      <c r="BG35" s="624" t="s">
        <v>325</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326</v>
      </c>
      <c r="CE35" s="661"/>
      <c r="CF35" s="661"/>
      <c r="CG35" s="661"/>
      <c r="CH35" s="661"/>
      <c r="CI35" s="661"/>
      <c r="CJ35" s="661"/>
      <c r="CK35" s="661"/>
      <c r="CL35" s="661"/>
      <c r="CM35" s="661"/>
      <c r="CN35" s="661"/>
      <c r="CO35" s="661"/>
      <c r="CP35" s="661"/>
      <c r="CQ35" s="662"/>
      <c r="CR35" s="645">
        <v>233171</v>
      </c>
      <c r="CS35" s="679"/>
      <c r="CT35" s="679"/>
      <c r="CU35" s="679"/>
      <c r="CV35" s="679"/>
      <c r="CW35" s="679"/>
      <c r="CX35" s="679"/>
      <c r="CY35" s="680"/>
      <c r="CZ35" s="650">
        <v>2.8</v>
      </c>
      <c r="DA35" s="681"/>
      <c r="DB35" s="681"/>
      <c r="DC35" s="684"/>
      <c r="DD35" s="654">
        <v>218237</v>
      </c>
      <c r="DE35" s="679"/>
      <c r="DF35" s="679"/>
      <c r="DG35" s="679"/>
      <c r="DH35" s="679"/>
      <c r="DI35" s="679"/>
      <c r="DJ35" s="679"/>
      <c r="DK35" s="680"/>
      <c r="DL35" s="654">
        <v>204214</v>
      </c>
      <c r="DM35" s="679"/>
      <c r="DN35" s="679"/>
      <c r="DO35" s="679"/>
      <c r="DP35" s="679"/>
      <c r="DQ35" s="679"/>
      <c r="DR35" s="679"/>
      <c r="DS35" s="679"/>
      <c r="DT35" s="679"/>
      <c r="DU35" s="679"/>
      <c r="DV35" s="680"/>
      <c r="DW35" s="650">
        <v>3.9</v>
      </c>
      <c r="DX35" s="681"/>
      <c r="DY35" s="681"/>
      <c r="DZ35" s="681"/>
      <c r="EA35" s="681"/>
      <c r="EB35" s="681"/>
      <c r="EC35" s="682"/>
    </row>
    <row r="36" spans="2:133" ht="11.25" customHeight="1" x14ac:dyDescent="0.15">
      <c r="B36" s="642" t="s">
        <v>327</v>
      </c>
      <c r="C36" s="643"/>
      <c r="D36" s="643"/>
      <c r="E36" s="643"/>
      <c r="F36" s="643"/>
      <c r="G36" s="643"/>
      <c r="H36" s="643"/>
      <c r="I36" s="643"/>
      <c r="J36" s="643"/>
      <c r="K36" s="643"/>
      <c r="L36" s="643"/>
      <c r="M36" s="643"/>
      <c r="N36" s="643"/>
      <c r="O36" s="643"/>
      <c r="P36" s="643"/>
      <c r="Q36" s="644"/>
      <c r="R36" s="645">
        <v>170277</v>
      </c>
      <c r="S36" s="646"/>
      <c r="T36" s="646"/>
      <c r="U36" s="646"/>
      <c r="V36" s="646"/>
      <c r="W36" s="646"/>
      <c r="X36" s="646"/>
      <c r="Y36" s="647"/>
      <c r="Z36" s="648">
        <v>2</v>
      </c>
      <c r="AA36" s="648"/>
      <c r="AB36" s="648"/>
      <c r="AC36" s="648"/>
      <c r="AD36" s="649" t="s">
        <v>234</v>
      </c>
      <c r="AE36" s="649"/>
      <c r="AF36" s="649"/>
      <c r="AG36" s="649"/>
      <c r="AH36" s="649"/>
      <c r="AI36" s="649"/>
      <c r="AJ36" s="649"/>
      <c r="AK36" s="649"/>
      <c r="AL36" s="650" t="s">
        <v>234</v>
      </c>
      <c r="AM36" s="651"/>
      <c r="AN36" s="651"/>
      <c r="AO36" s="652"/>
      <c r="AP36" s="235"/>
      <c r="AQ36" s="719" t="s">
        <v>328</v>
      </c>
      <c r="AR36" s="720"/>
      <c r="AS36" s="720"/>
      <c r="AT36" s="720"/>
      <c r="AU36" s="720"/>
      <c r="AV36" s="720"/>
      <c r="AW36" s="720"/>
      <c r="AX36" s="720"/>
      <c r="AY36" s="721"/>
      <c r="AZ36" s="634">
        <v>706484</v>
      </c>
      <c r="BA36" s="635"/>
      <c r="BB36" s="635"/>
      <c r="BC36" s="635"/>
      <c r="BD36" s="635"/>
      <c r="BE36" s="635"/>
      <c r="BF36" s="722"/>
      <c r="BG36" s="656" t="s">
        <v>329</v>
      </c>
      <c r="BH36" s="657"/>
      <c r="BI36" s="657"/>
      <c r="BJ36" s="657"/>
      <c r="BK36" s="657"/>
      <c r="BL36" s="657"/>
      <c r="BM36" s="657"/>
      <c r="BN36" s="657"/>
      <c r="BO36" s="657"/>
      <c r="BP36" s="657"/>
      <c r="BQ36" s="657"/>
      <c r="BR36" s="657"/>
      <c r="BS36" s="657"/>
      <c r="BT36" s="657"/>
      <c r="BU36" s="658"/>
      <c r="BV36" s="634">
        <v>8165</v>
      </c>
      <c r="BW36" s="635"/>
      <c r="BX36" s="635"/>
      <c r="BY36" s="635"/>
      <c r="BZ36" s="635"/>
      <c r="CA36" s="635"/>
      <c r="CB36" s="722"/>
      <c r="CD36" s="660" t="s">
        <v>330</v>
      </c>
      <c r="CE36" s="661"/>
      <c r="CF36" s="661"/>
      <c r="CG36" s="661"/>
      <c r="CH36" s="661"/>
      <c r="CI36" s="661"/>
      <c r="CJ36" s="661"/>
      <c r="CK36" s="661"/>
      <c r="CL36" s="661"/>
      <c r="CM36" s="661"/>
      <c r="CN36" s="661"/>
      <c r="CO36" s="661"/>
      <c r="CP36" s="661"/>
      <c r="CQ36" s="662"/>
      <c r="CR36" s="645">
        <v>1125630</v>
      </c>
      <c r="CS36" s="646"/>
      <c r="CT36" s="646"/>
      <c r="CU36" s="646"/>
      <c r="CV36" s="646"/>
      <c r="CW36" s="646"/>
      <c r="CX36" s="646"/>
      <c r="CY36" s="647"/>
      <c r="CZ36" s="650">
        <v>13.5</v>
      </c>
      <c r="DA36" s="681"/>
      <c r="DB36" s="681"/>
      <c r="DC36" s="684"/>
      <c r="DD36" s="654">
        <v>797853</v>
      </c>
      <c r="DE36" s="646"/>
      <c r="DF36" s="646"/>
      <c r="DG36" s="646"/>
      <c r="DH36" s="646"/>
      <c r="DI36" s="646"/>
      <c r="DJ36" s="646"/>
      <c r="DK36" s="647"/>
      <c r="DL36" s="654">
        <v>415967</v>
      </c>
      <c r="DM36" s="646"/>
      <c r="DN36" s="646"/>
      <c r="DO36" s="646"/>
      <c r="DP36" s="646"/>
      <c r="DQ36" s="646"/>
      <c r="DR36" s="646"/>
      <c r="DS36" s="646"/>
      <c r="DT36" s="646"/>
      <c r="DU36" s="646"/>
      <c r="DV36" s="647"/>
      <c r="DW36" s="650">
        <v>8</v>
      </c>
      <c r="DX36" s="681"/>
      <c r="DY36" s="681"/>
      <c r="DZ36" s="681"/>
      <c r="EA36" s="681"/>
      <c r="EB36" s="681"/>
      <c r="EC36" s="682"/>
    </row>
    <row r="37" spans="2:133" ht="11.25" customHeight="1" x14ac:dyDescent="0.15">
      <c r="B37" s="642" t="s">
        <v>331</v>
      </c>
      <c r="C37" s="643"/>
      <c r="D37" s="643"/>
      <c r="E37" s="643"/>
      <c r="F37" s="643"/>
      <c r="G37" s="643"/>
      <c r="H37" s="643"/>
      <c r="I37" s="643"/>
      <c r="J37" s="643"/>
      <c r="K37" s="643"/>
      <c r="L37" s="643"/>
      <c r="M37" s="643"/>
      <c r="N37" s="643"/>
      <c r="O37" s="643"/>
      <c r="P37" s="643"/>
      <c r="Q37" s="644"/>
      <c r="R37" s="645">
        <v>372361</v>
      </c>
      <c r="S37" s="646"/>
      <c r="T37" s="646"/>
      <c r="U37" s="646"/>
      <c r="V37" s="646"/>
      <c r="W37" s="646"/>
      <c r="X37" s="646"/>
      <c r="Y37" s="647"/>
      <c r="Z37" s="648">
        <v>4.3</v>
      </c>
      <c r="AA37" s="648"/>
      <c r="AB37" s="648"/>
      <c r="AC37" s="648"/>
      <c r="AD37" s="649" t="s">
        <v>129</v>
      </c>
      <c r="AE37" s="649"/>
      <c r="AF37" s="649"/>
      <c r="AG37" s="649"/>
      <c r="AH37" s="649"/>
      <c r="AI37" s="649"/>
      <c r="AJ37" s="649"/>
      <c r="AK37" s="649"/>
      <c r="AL37" s="650" t="s">
        <v>129</v>
      </c>
      <c r="AM37" s="651"/>
      <c r="AN37" s="651"/>
      <c r="AO37" s="652"/>
      <c r="AQ37" s="723" t="s">
        <v>332</v>
      </c>
      <c r="AR37" s="724"/>
      <c r="AS37" s="724"/>
      <c r="AT37" s="724"/>
      <c r="AU37" s="724"/>
      <c r="AV37" s="724"/>
      <c r="AW37" s="724"/>
      <c r="AX37" s="724"/>
      <c r="AY37" s="725"/>
      <c r="AZ37" s="645">
        <v>178697</v>
      </c>
      <c r="BA37" s="646"/>
      <c r="BB37" s="646"/>
      <c r="BC37" s="646"/>
      <c r="BD37" s="679"/>
      <c r="BE37" s="679"/>
      <c r="BF37" s="700"/>
      <c r="BG37" s="660" t="s">
        <v>333</v>
      </c>
      <c r="BH37" s="661"/>
      <c r="BI37" s="661"/>
      <c r="BJ37" s="661"/>
      <c r="BK37" s="661"/>
      <c r="BL37" s="661"/>
      <c r="BM37" s="661"/>
      <c r="BN37" s="661"/>
      <c r="BO37" s="661"/>
      <c r="BP37" s="661"/>
      <c r="BQ37" s="661"/>
      <c r="BR37" s="661"/>
      <c r="BS37" s="661"/>
      <c r="BT37" s="661"/>
      <c r="BU37" s="662"/>
      <c r="BV37" s="645">
        <v>6355</v>
      </c>
      <c r="BW37" s="646"/>
      <c r="BX37" s="646"/>
      <c r="BY37" s="646"/>
      <c r="BZ37" s="646"/>
      <c r="CA37" s="646"/>
      <c r="CB37" s="655"/>
      <c r="CD37" s="660" t="s">
        <v>334</v>
      </c>
      <c r="CE37" s="661"/>
      <c r="CF37" s="661"/>
      <c r="CG37" s="661"/>
      <c r="CH37" s="661"/>
      <c r="CI37" s="661"/>
      <c r="CJ37" s="661"/>
      <c r="CK37" s="661"/>
      <c r="CL37" s="661"/>
      <c r="CM37" s="661"/>
      <c r="CN37" s="661"/>
      <c r="CO37" s="661"/>
      <c r="CP37" s="661"/>
      <c r="CQ37" s="662"/>
      <c r="CR37" s="645">
        <v>502627</v>
      </c>
      <c r="CS37" s="679"/>
      <c r="CT37" s="679"/>
      <c r="CU37" s="679"/>
      <c r="CV37" s="679"/>
      <c r="CW37" s="679"/>
      <c r="CX37" s="679"/>
      <c r="CY37" s="680"/>
      <c r="CZ37" s="650">
        <v>6</v>
      </c>
      <c r="DA37" s="681"/>
      <c r="DB37" s="681"/>
      <c r="DC37" s="684"/>
      <c r="DD37" s="654">
        <v>450327</v>
      </c>
      <c r="DE37" s="679"/>
      <c r="DF37" s="679"/>
      <c r="DG37" s="679"/>
      <c r="DH37" s="679"/>
      <c r="DI37" s="679"/>
      <c r="DJ37" s="679"/>
      <c r="DK37" s="680"/>
      <c r="DL37" s="654">
        <v>295253</v>
      </c>
      <c r="DM37" s="679"/>
      <c r="DN37" s="679"/>
      <c r="DO37" s="679"/>
      <c r="DP37" s="679"/>
      <c r="DQ37" s="679"/>
      <c r="DR37" s="679"/>
      <c r="DS37" s="679"/>
      <c r="DT37" s="679"/>
      <c r="DU37" s="679"/>
      <c r="DV37" s="680"/>
      <c r="DW37" s="650">
        <v>5.7</v>
      </c>
      <c r="DX37" s="681"/>
      <c r="DY37" s="681"/>
      <c r="DZ37" s="681"/>
      <c r="EA37" s="681"/>
      <c r="EB37" s="681"/>
      <c r="EC37" s="682"/>
    </row>
    <row r="38" spans="2:133" ht="11.25" customHeight="1" x14ac:dyDescent="0.15">
      <c r="B38" s="642" t="s">
        <v>335</v>
      </c>
      <c r="C38" s="643"/>
      <c r="D38" s="643"/>
      <c r="E38" s="643"/>
      <c r="F38" s="643"/>
      <c r="G38" s="643"/>
      <c r="H38" s="643"/>
      <c r="I38" s="643"/>
      <c r="J38" s="643"/>
      <c r="K38" s="643"/>
      <c r="L38" s="643"/>
      <c r="M38" s="643"/>
      <c r="N38" s="643"/>
      <c r="O38" s="643"/>
      <c r="P38" s="643"/>
      <c r="Q38" s="644"/>
      <c r="R38" s="645">
        <v>56925</v>
      </c>
      <c r="S38" s="646"/>
      <c r="T38" s="646"/>
      <c r="U38" s="646"/>
      <c r="V38" s="646"/>
      <c r="W38" s="646"/>
      <c r="X38" s="646"/>
      <c r="Y38" s="647"/>
      <c r="Z38" s="648">
        <v>0.7</v>
      </c>
      <c r="AA38" s="648"/>
      <c r="AB38" s="648"/>
      <c r="AC38" s="648"/>
      <c r="AD38" s="649">
        <v>2133</v>
      </c>
      <c r="AE38" s="649"/>
      <c r="AF38" s="649"/>
      <c r="AG38" s="649"/>
      <c r="AH38" s="649"/>
      <c r="AI38" s="649"/>
      <c r="AJ38" s="649"/>
      <c r="AK38" s="649"/>
      <c r="AL38" s="650">
        <v>0</v>
      </c>
      <c r="AM38" s="651"/>
      <c r="AN38" s="651"/>
      <c r="AO38" s="652"/>
      <c r="AQ38" s="723" t="s">
        <v>336</v>
      </c>
      <c r="AR38" s="724"/>
      <c r="AS38" s="724"/>
      <c r="AT38" s="724"/>
      <c r="AU38" s="724"/>
      <c r="AV38" s="724"/>
      <c r="AW38" s="724"/>
      <c r="AX38" s="724"/>
      <c r="AY38" s="725"/>
      <c r="AZ38" s="645">
        <v>17878</v>
      </c>
      <c r="BA38" s="646"/>
      <c r="BB38" s="646"/>
      <c r="BC38" s="646"/>
      <c r="BD38" s="679"/>
      <c r="BE38" s="679"/>
      <c r="BF38" s="700"/>
      <c r="BG38" s="660" t="s">
        <v>337</v>
      </c>
      <c r="BH38" s="661"/>
      <c r="BI38" s="661"/>
      <c r="BJ38" s="661"/>
      <c r="BK38" s="661"/>
      <c r="BL38" s="661"/>
      <c r="BM38" s="661"/>
      <c r="BN38" s="661"/>
      <c r="BO38" s="661"/>
      <c r="BP38" s="661"/>
      <c r="BQ38" s="661"/>
      <c r="BR38" s="661"/>
      <c r="BS38" s="661"/>
      <c r="BT38" s="661"/>
      <c r="BU38" s="662"/>
      <c r="BV38" s="645">
        <v>1494</v>
      </c>
      <c r="BW38" s="646"/>
      <c r="BX38" s="646"/>
      <c r="BY38" s="646"/>
      <c r="BZ38" s="646"/>
      <c r="CA38" s="646"/>
      <c r="CB38" s="655"/>
      <c r="CD38" s="660" t="s">
        <v>338</v>
      </c>
      <c r="CE38" s="661"/>
      <c r="CF38" s="661"/>
      <c r="CG38" s="661"/>
      <c r="CH38" s="661"/>
      <c r="CI38" s="661"/>
      <c r="CJ38" s="661"/>
      <c r="CK38" s="661"/>
      <c r="CL38" s="661"/>
      <c r="CM38" s="661"/>
      <c r="CN38" s="661"/>
      <c r="CO38" s="661"/>
      <c r="CP38" s="661"/>
      <c r="CQ38" s="662"/>
      <c r="CR38" s="645">
        <v>688606</v>
      </c>
      <c r="CS38" s="646"/>
      <c r="CT38" s="646"/>
      <c r="CU38" s="646"/>
      <c r="CV38" s="646"/>
      <c r="CW38" s="646"/>
      <c r="CX38" s="646"/>
      <c r="CY38" s="647"/>
      <c r="CZ38" s="650">
        <v>8.1999999999999993</v>
      </c>
      <c r="DA38" s="681"/>
      <c r="DB38" s="681"/>
      <c r="DC38" s="684"/>
      <c r="DD38" s="654">
        <v>600559</v>
      </c>
      <c r="DE38" s="646"/>
      <c r="DF38" s="646"/>
      <c r="DG38" s="646"/>
      <c r="DH38" s="646"/>
      <c r="DI38" s="646"/>
      <c r="DJ38" s="646"/>
      <c r="DK38" s="647"/>
      <c r="DL38" s="654">
        <v>436634</v>
      </c>
      <c r="DM38" s="646"/>
      <c r="DN38" s="646"/>
      <c r="DO38" s="646"/>
      <c r="DP38" s="646"/>
      <c r="DQ38" s="646"/>
      <c r="DR38" s="646"/>
      <c r="DS38" s="646"/>
      <c r="DT38" s="646"/>
      <c r="DU38" s="646"/>
      <c r="DV38" s="647"/>
      <c r="DW38" s="650">
        <v>8.4</v>
      </c>
      <c r="DX38" s="681"/>
      <c r="DY38" s="681"/>
      <c r="DZ38" s="681"/>
      <c r="EA38" s="681"/>
      <c r="EB38" s="681"/>
      <c r="EC38" s="682"/>
    </row>
    <row r="39" spans="2:133" ht="11.25" customHeight="1" x14ac:dyDescent="0.15">
      <c r="B39" s="642" t="s">
        <v>339</v>
      </c>
      <c r="C39" s="643"/>
      <c r="D39" s="643"/>
      <c r="E39" s="643"/>
      <c r="F39" s="643"/>
      <c r="G39" s="643"/>
      <c r="H39" s="643"/>
      <c r="I39" s="643"/>
      <c r="J39" s="643"/>
      <c r="K39" s="643"/>
      <c r="L39" s="643"/>
      <c r="M39" s="643"/>
      <c r="N39" s="643"/>
      <c r="O39" s="643"/>
      <c r="P39" s="643"/>
      <c r="Q39" s="644"/>
      <c r="R39" s="645">
        <v>953449</v>
      </c>
      <c r="S39" s="646"/>
      <c r="T39" s="646"/>
      <c r="U39" s="646"/>
      <c r="V39" s="646"/>
      <c r="W39" s="646"/>
      <c r="X39" s="646"/>
      <c r="Y39" s="647"/>
      <c r="Z39" s="648">
        <v>11</v>
      </c>
      <c r="AA39" s="648"/>
      <c r="AB39" s="648"/>
      <c r="AC39" s="648"/>
      <c r="AD39" s="649" t="s">
        <v>129</v>
      </c>
      <c r="AE39" s="649"/>
      <c r="AF39" s="649"/>
      <c r="AG39" s="649"/>
      <c r="AH39" s="649"/>
      <c r="AI39" s="649"/>
      <c r="AJ39" s="649"/>
      <c r="AK39" s="649"/>
      <c r="AL39" s="650" t="s">
        <v>234</v>
      </c>
      <c r="AM39" s="651"/>
      <c r="AN39" s="651"/>
      <c r="AO39" s="652"/>
      <c r="AQ39" s="723" t="s">
        <v>340</v>
      </c>
      <c r="AR39" s="724"/>
      <c r="AS39" s="724"/>
      <c r="AT39" s="724"/>
      <c r="AU39" s="724"/>
      <c r="AV39" s="724"/>
      <c r="AW39" s="724"/>
      <c r="AX39" s="724"/>
      <c r="AY39" s="725"/>
      <c r="AZ39" s="645">
        <v>16288</v>
      </c>
      <c r="BA39" s="646"/>
      <c r="BB39" s="646"/>
      <c r="BC39" s="646"/>
      <c r="BD39" s="679"/>
      <c r="BE39" s="679"/>
      <c r="BF39" s="700"/>
      <c r="BG39" s="660" t="s">
        <v>341</v>
      </c>
      <c r="BH39" s="661"/>
      <c r="BI39" s="661"/>
      <c r="BJ39" s="661"/>
      <c r="BK39" s="661"/>
      <c r="BL39" s="661"/>
      <c r="BM39" s="661"/>
      <c r="BN39" s="661"/>
      <c r="BO39" s="661"/>
      <c r="BP39" s="661"/>
      <c r="BQ39" s="661"/>
      <c r="BR39" s="661"/>
      <c r="BS39" s="661"/>
      <c r="BT39" s="661"/>
      <c r="BU39" s="662"/>
      <c r="BV39" s="645">
        <v>3064</v>
      </c>
      <c r="BW39" s="646"/>
      <c r="BX39" s="646"/>
      <c r="BY39" s="646"/>
      <c r="BZ39" s="646"/>
      <c r="CA39" s="646"/>
      <c r="CB39" s="655"/>
      <c r="CD39" s="660" t="s">
        <v>342</v>
      </c>
      <c r="CE39" s="661"/>
      <c r="CF39" s="661"/>
      <c r="CG39" s="661"/>
      <c r="CH39" s="661"/>
      <c r="CI39" s="661"/>
      <c r="CJ39" s="661"/>
      <c r="CK39" s="661"/>
      <c r="CL39" s="661"/>
      <c r="CM39" s="661"/>
      <c r="CN39" s="661"/>
      <c r="CO39" s="661"/>
      <c r="CP39" s="661"/>
      <c r="CQ39" s="662"/>
      <c r="CR39" s="645">
        <v>263885</v>
      </c>
      <c r="CS39" s="679"/>
      <c r="CT39" s="679"/>
      <c r="CU39" s="679"/>
      <c r="CV39" s="679"/>
      <c r="CW39" s="679"/>
      <c r="CX39" s="679"/>
      <c r="CY39" s="680"/>
      <c r="CZ39" s="650">
        <v>3.2</v>
      </c>
      <c r="DA39" s="681"/>
      <c r="DB39" s="681"/>
      <c r="DC39" s="684"/>
      <c r="DD39" s="654">
        <v>190929</v>
      </c>
      <c r="DE39" s="679"/>
      <c r="DF39" s="679"/>
      <c r="DG39" s="679"/>
      <c r="DH39" s="679"/>
      <c r="DI39" s="679"/>
      <c r="DJ39" s="679"/>
      <c r="DK39" s="680"/>
      <c r="DL39" s="654" t="s">
        <v>234</v>
      </c>
      <c r="DM39" s="679"/>
      <c r="DN39" s="679"/>
      <c r="DO39" s="679"/>
      <c r="DP39" s="679"/>
      <c r="DQ39" s="679"/>
      <c r="DR39" s="679"/>
      <c r="DS39" s="679"/>
      <c r="DT39" s="679"/>
      <c r="DU39" s="679"/>
      <c r="DV39" s="680"/>
      <c r="DW39" s="650" t="s">
        <v>234</v>
      </c>
      <c r="DX39" s="681"/>
      <c r="DY39" s="681"/>
      <c r="DZ39" s="681"/>
      <c r="EA39" s="681"/>
      <c r="EB39" s="681"/>
      <c r="EC39" s="682"/>
    </row>
    <row r="40" spans="2:133" ht="11.25" customHeight="1" x14ac:dyDescent="0.15">
      <c r="B40" s="642" t="s">
        <v>343</v>
      </c>
      <c r="C40" s="643"/>
      <c r="D40" s="643"/>
      <c r="E40" s="643"/>
      <c r="F40" s="643"/>
      <c r="G40" s="643"/>
      <c r="H40" s="643"/>
      <c r="I40" s="643"/>
      <c r="J40" s="643"/>
      <c r="K40" s="643"/>
      <c r="L40" s="643"/>
      <c r="M40" s="643"/>
      <c r="N40" s="643"/>
      <c r="O40" s="643"/>
      <c r="P40" s="643"/>
      <c r="Q40" s="644"/>
      <c r="R40" s="645" t="s">
        <v>129</v>
      </c>
      <c r="S40" s="646"/>
      <c r="T40" s="646"/>
      <c r="U40" s="646"/>
      <c r="V40" s="646"/>
      <c r="W40" s="646"/>
      <c r="X40" s="646"/>
      <c r="Y40" s="647"/>
      <c r="Z40" s="648" t="s">
        <v>234</v>
      </c>
      <c r="AA40" s="648"/>
      <c r="AB40" s="648"/>
      <c r="AC40" s="648"/>
      <c r="AD40" s="649" t="s">
        <v>234</v>
      </c>
      <c r="AE40" s="649"/>
      <c r="AF40" s="649"/>
      <c r="AG40" s="649"/>
      <c r="AH40" s="649"/>
      <c r="AI40" s="649"/>
      <c r="AJ40" s="649"/>
      <c r="AK40" s="649"/>
      <c r="AL40" s="650" t="s">
        <v>234</v>
      </c>
      <c r="AM40" s="651"/>
      <c r="AN40" s="651"/>
      <c r="AO40" s="652"/>
      <c r="AQ40" s="723" t="s">
        <v>344</v>
      </c>
      <c r="AR40" s="724"/>
      <c r="AS40" s="724"/>
      <c r="AT40" s="724"/>
      <c r="AU40" s="724"/>
      <c r="AV40" s="724"/>
      <c r="AW40" s="724"/>
      <c r="AX40" s="724"/>
      <c r="AY40" s="725"/>
      <c r="AZ40" s="645">
        <v>9598</v>
      </c>
      <c r="BA40" s="646"/>
      <c r="BB40" s="646"/>
      <c r="BC40" s="646"/>
      <c r="BD40" s="679"/>
      <c r="BE40" s="679"/>
      <c r="BF40" s="700"/>
      <c r="BG40" s="726" t="s">
        <v>345</v>
      </c>
      <c r="BH40" s="727"/>
      <c r="BI40" s="727"/>
      <c r="BJ40" s="727"/>
      <c r="BK40" s="727"/>
      <c r="BL40" s="236"/>
      <c r="BM40" s="661" t="s">
        <v>346</v>
      </c>
      <c r="BN40" s="661"/>
      <c r="BO40" s="661"/>
      <c r="BP40" s="661"/>
      <c r="BQ40" s="661"/>
      <c r="BR40" s="661"/>
      <c r="BS40" s="661"/>
      <c r="BT40" s="661"/>
      <c r="BU40" s="662"/>
      <c r="BV40" s="645">
        <v>146</v>
      </c>
      <c r="BW40" s="646"/>
      <c r="BX40" s="646"/>
      <c r="BY40" s="646"/>
      <c r="BZ40" s="646"/>
      <c r="CA40" s="646"/>
      <c r="CB40" s="655"/>
      <c r="CD40" s="660" t="s">
        <v>347</v>
      </c>
      <c r="CE40" s="661"/>
      <c r="CF40" s="661"/>
      <c r="CG40" s="661"/>
      <c r="CH40" s="661"/>
      <c r="CI40" s="661"/>
      <c r="CJ40" s="661"/>
      <c r="CK40" s="661"/>
      <c r="CL40" s="661"/>
      <c r="CM40" s="661"/>
      <c r="CN40" s="661"/>
      <c r="CO40" s="661"/>
      <c r="CP40" s="661"/>
      <c r="CQ40" s="662"/>
      <c r="CR40" s="645" t="s">
        <v>234</v>
      </c>
      <c r="CS40" s="646"/>
      <c r="CT40" s="646"/>
      <c r="CU40" s="646"/>
      <c r="CV40" s="646"/>
      <c r="CW40" s="646"/>
      <c r="CX40" s="646"/>
      <c r="CY40" s="647"/>
      <c r="CZ40" s="650" t="s">
        <v>129</v>
      </c>
      <c r="DA40" s="681"/>
      <c r="DB40" s="681"/>
      <c r="DC40" s="684"/>
      <c r="DD40" s="654" t="s">
        <v>234</v>
      </c>
      <c r="DE40" s="646"/>
      <c r="DF40" s="646"/>
      <c r="DG40" s="646"/>
      <c r="DH40" s="646"/>
      <c r="DI40" s="646"/>
      <c r="DJ40" s="646"/>
      <c r="DK40" s="647"/>
      <c r="DL40" s="654" t="s">
        <v>234</v>
      </c>
      <c r="DM40" s="646"/>
      <c r="DN40" s="646"/>
      <c r="DO40" s="646"/>
      <c r="DP40" s="646"/>
      <c r="DQ40" s="646"/>
      <c r="DR40" s="646"/>
      <c r="DS40" s="646"/>
      <c r="DT40" s="646"/>
      <c r="DU40" s="646"/>
      <c r="DV40" s="647"/>
      <c r="DW40" s="650" t="s">
        <v>234</v>
      </c>
      <c r="DX40" s="681"/>
      <c r="DY40" s="681"/>
      <c r="DZ40" s="681"/>
      <c r="EA40" s="681"/>
      <c r="EB40" s="681"/>
      <c r="EC40" s="682"/>
    </row>
    <row r="41" spans="2:133" ht="11.25" customHeight="1" x14ac:dyDescent="0.15">
      <c r="B41" s="642" t="s">
        <v>348</v>
      </c>
      <c r="C41" s="643"/>
      <c r="D41" s="643"/>
      <c r="E41" s="643"/>
      <c r="F41" s="643"/>
      <c r="G41" s="643"/>
      <c r="H41" s="643"/>
      <c r="I41" s="643"/>
      <c r="J41" s="643"/>
      <c r="K41" s="643"/>
      <c r="L41" s="643"/>
      <c r="M41" s="643"/>
      <c r="N41" s="643"/>
      <c r="O41" s="643"/>
      <c r="P41" s="643"/>
      <c r="Q41" s="644"/>
      <c r="R41" s="645">
        <v>151749</v>
      </c>
      <c r="S41" s="646"/>
      <c r="T41" s="646"/>
      <c r="U41" s="646"/>
      <c r="V41" s="646"/>
      <c r="W41" s="646"/>
      <c r="X41" s="646"/>
      <c r="Y41" s="647"/>
      <c r="Z41" s="648">
        <v>1.7</v>
      </c>
      <c r="AA41" s="648"/>
      <c r="AB41" s="648"/>
      <c r="AC41" s="648"/>
      <c r="AD41" s="649" t="s">
        <v>129</v>
      </c>
      <c r="AE41" s="649"/>
      <c r="AF41" s="649"/>
      <c r="AG41" s="649"/>
      <c r="AH41" s="649"/>
      <c r="AI41" s="649"/>
      <c r="AJ41" s="649"/>
      <c r="AK41" s="649"/>
      <c r="AL41" s="650" t="s">
        <v>129</v>
      </c>
      <c r="AM41" s="651"/>
      <c r="AN41" s="651"/>
      <c r="AO41" s="652"/>
      <c r="AQ41" s="723" t="s">
        <v>349</v>
      </c>
      <c r="AR41" s="724"/>
      <c r="AS41" s="724"/>
      <c r="AT41" s="724"/>
      <c r="AU41" s="724"/>
      <c r="AV41" s="724"/>
      <c r="AW41" s="724"/>
      <c r="AX41" s="724"/>
      <c r="AY41" s="725"/>
      <c r="AZ41" s="645">
        <v>110306</v>
      </c>
      <c r="BA41" s="646"/>
      <c r="BB41" s="646"/>
      <c r="BC41" s="646"/>
      <c r="BD41" s="679"/>
      <c r="BE41" s="679"/>
      <c r="BF41" s="700"/>
      <c r="BG41" s="726"/>
      <c r="BH41" s="727"/>
      <c r="BI41" s="727"/>
      <c r="BJ41" s="727"/>
      <c r="BK41" s="727"/>
      <c r="BL41" s="236"/>
      <c r="BM41" s="661" t="s">
        <v>350</v>
      </c>
      <c r="BN41" s="661"/>
      <c r="BO41" s="661"/>
      <c r="BP41" s="661"/>
      <c r="BQ41" s="661"/>
      <c r="BR41" s="661"/>
      <c r="BS41" s="661"/>
      <c r="BT41" s="661"/>
      <c r="BU41" s="662"/>
      <c r="BV41" s="645" t="s">
        <v>129</v>
      </c>
      <c r="BW41" s="646"/>
      <c r="BX41" s="646"/>
      <c r="BY41" s="646"/>
      <c r="BZ41" s="646"/>
      <c r="CA41" s="646"/>
      <c r="CB41" s="655"/>
      <c r="CD41" s="660" t="s">
        <v>351</v>
      </c>
      <c r="CE41" s="661"/>
      <c r="CF41" s="661"/>
      <c r="CG41" s="661"/>
      <c r="CH41" s="661"/>
      <c r="CI41" s="661"/>
      <c r="CJ41" s="661"/>
      <c r="CK41" s="661"/>
      <c r="CL41" s="661"/>
      <c r="CM41" s="661"/>
      <c r="CN41" s="661"/>
      <c r="CO41" s="661"/>
      <c r="CP41" s="661"/>
      <c r="CQ41" s="662"/>
      <c r="CR41" s="645" t="s">
        <v>234</v>
      </c>
      <c r="CS41" s="679"/>
      <c r="CT41" s="679"/>
      <c r="CU41" s="679"/>
      <c r="CV41" s="679"/>
      <c r="CW41" s="679"/>
      <c r="CX41" s="679"/>
      <c r="CY41" s="680"/>
      <c r="CZ41" s="650" t="s">
        <v>129</v>
      </c>
      <c r="DA41" s="681"/>
      <c r="DB41" s="681"/>
      <c r="DC41" s="684"/>
      <c r="DD41" s="654" t="s">
        <v>129</v>
      </c>
      <c r="DE41" s="679"/>
      <c r="DF41" s="679"/>
      <c r="DG41" s="679"/>
      <c r="DH41" s="679"/>
      <c r="DI41" s="679"/>
      <c r="DJ41" s="679"/>
      <c r="DK41" s="680"/>
      <c r="DL41" s="730"/>
      <c r="DM41" s="731"/>
      <c r="DN41" s="731"/>
      <c r="DO41" s="731"/>
      <c r="DP41" s="731"/>
      <c r="DQ41" s="731"/>
      <c r="DR41" s="731"/>
      <c r="DS41" s="731"/>
      <c r="DT41" s="731"/>
      <c r="DU41" s="731"/>
      <c r="DV41" s="732"/>
      <c r="DW41" s="733"/>
      <c r="DX41" s="734"/>
      <c r="DY41" s="734"/>
      <c r="DZ41" s="734"/>
      <c r="EA41" s="734"/>
      <c r="EB41" s="734"/>
      <c r="EC41" s="735"/>
    </row>
    <row r="42" spans="2:133" ht="11.25" customHeight="1" x14ac:dyDescent="0.15">
      <c r="B42" s="686" t="s">
        <v>352</v>
      </c>
      <c r="C42" s="687"/>
      <c r="D42" s="687"/>
      <c r="E42" s="687"/>
      <c r="F42" s="687"/>
      <c r="G42" s="687"/>
      <c r="H42" s="687"/>
      <c r="I42" s="687"/>
      <c r="J42" s="687"/>
      <c r="K42" s="687"/>
      <c r="L42" s="687"/>
      <c r="M42" s="687"/>
      <c r="N42" s="687"/>
      <c r="O42" s="687"/>
      <c r="P42" s="687"/>
      <c r="Q42" s="688"/>
      <c r="R42" s="736">
        <v>8697508</v>
      </c>
      <c r="S42" s="737"/>
      <c r="T42" s="737"/>
      <c r="U42" s="737"/>
      <c r="V42" s="737"/>
      <c r="W42" s="737"/>
      <c r="X42" s="737"/>
      <c r="Y42" s="739"/>
      <c r="Z42" s="740">
        <v>100</v>
      </c>
      <c r="AA42" s="740"/>
      <c r="AB42" s="740"/>
      <c r="AC42" s="740"/>
      <c r="AD42" s="741">
        <v>5048100</v>
      </c>
      <c r="AE42" s="741"/>
      <c r="AF42" s="741"/>
      <c r="AG42" s="741"/>
      <c r="AH42" s="741"/>
      <c r="AI42" s="741"/>
      <c r="AJ42" s="741"/>
      <c r="AK42" s="741"/>
      <c r="AL42" s="742">
        <v>100</v>
      </c>
      <c r="AM42" s="717"/>
      <c r="AN42" s="717"/>
      <c r="AO42" s="743"/>
      <c r="AQ42" s="744" t="s">
        <v>353</v>
      </c>
      <c r="AR42" s="745"/>
      <c r="AS42" s="745"/>
      <c r="AT42" s="745"/>
      <c r="AU42" s="745"/>
      <c r="AV42" s="745"/>
      <c r="AW42" s="745"/>
      <c r="AX42" s="745"/>
      <c r="AY42" s="746"/>
      <c r="AZ42" s="736">
        <v>373717</v>
      </c>
      <c r="BA42" s="737"/>
      <c r="BB42" s="737"/>
      <c r="BC42" s="737"/>
      <c r="BD42" s="716"/>
      <c r="BE42" s="716"/>
      <c r="BF42" s="718"/>
      <c r="BG42" s="728"/>
      <c r="BH42" s="729"/>
      <c r="BI42" s="729"/>
      <c r="BJ42" s="729"/>
      <c r="BK42" s="729"/>
      <c r="BL42" s="237"/>
      <c r="BM42" s="671" t="s">
        <v>354</v>
      </c>
      <c r="BN42" s="671"/>
      <c r="BO42" s="671"/>
      <c r="BP42" s="671"/>
      <c r="BQ42" s="671"/>
      <c r="BR42" s="671"/>
      <c r="BS42" s="671"/>
      <c r="BT42" s="671"/>
      <c r="BU42" s="672"/>
      <c r="BV42" s="736">
        <v>275</v>
      </c>
      <c r="BW42" s="737"/>
      <c r="BX42" s="737"/>
      <c r="BY42" s="737"/>
      <c r="BZ42" s="737"/>
      <c r="CA42" s="737"/>
      <c r="CB42" s="738"/>
      <c r="CD42" s="642" t="s">
        <v>355</v>
      </c>
      <c r="CE42" s="643"/>
      <c r="CF42" s="643"/>
      <c r="CG42" s="643"/>
      <c r="CH42" s="643"/>
      <c r="CI42" s="643"/>
      <c r="CJ42" s="643"/>
      <c r="CK42" s="643"/>
      <c r="CL42" s="643"/>
      <c r="CM42" s="643"/>
      <c r="CN42" s="643"/>
      <c r="CO42" s="643"/>
      <c r="CP42" s="643"/>
      <c r="CQ42" s="644"/>
      <c r="CR42" s="645">
        <v>1982451</v>
      </c>
      <c r="CS42" s="646"/>
      <c r="CT42" s="646"/>
      <c r="CU42" s="646"/>
      <c r="CV42" s="646"/>
      <c r="CW42" s="646"/>
      <c r="CX42" s="646"/>
      <c r="CY42" s="647"/>
      <c r="CZ42" s="650">
        <v>23.7</v>
      </c>
      <c r="DA42" s="651"/>
      <c r="DB42" s="651"/>
      <c r="DC42" s="663"/>
      <c r="DD42" s="654">
        <v>527612</v>
      </c>
      <c r="DE42" s="646"/>
      <c r="DF42" s="646"/>
      <c r="DG42" s="646"/>
      <c r="DH42" s="646"/>
      <c r="DI42" s="646"/>
      <c r="DJ42" s="646"/>
      <c r="DK42" s="647"/>
      <c r="DL42" s="730"/>
      <c r="DM42" s="731"/>
      <c r="DN42" s="731"/>
      <c r="DO42" s="731"/>
      <c r="DP42" s="731"/>
      <c r="DQ42" s="731"/>
      <c r="DR42" s="731"/>
      <c r="DS42" s="731"/>
      <c r="DT42" s="731"/>
      <c r="DU42" s="731"/>
      <c r="DV42" s="732"/>
      <c r="DW42" s="733"/>
      <c r="DX42" s="734"/>
      <c r="DY42" s="734"/>
      <c r="DZ42" s="734"/>
      <c r="EA42" s="734"/>
      <c r="EB42" s="734"/>
      <c r="EC42" s="735"/>
    </row>
    <row r="43" spans="2:133" ht="11.25" customHeight="1" x14ac:dyDescent="0.15">
      <c r="BV43" s="238"/>
      <c r="BW43" s="238"/>
      <c r="BX43" s="238"/>
      <c r="BY43" s="238"/>
      <c r="BZ43" s="238"/>
      <c r="CA43" s="238"/>
      <c r="CB43" s="238"/>
      <c r="CD43" s="642" t="s">
        <v>356</v>
      </c>
      <c r="CE43" s="643"/>
      <c r="CF43" s="643"/>
      <c r="CG43" s="643"/>
      <c r="CH43" s="643"/>
      <c r="CI43" s="643"/>
      <c r="CJ43" s="643"/>
      <c r="CK43" s="643"/>
      <c r="CL43" s="643"/>
      <c r="CM43" s="643"/>
      <c r="CN43" s="643"/>
      <c r="CO43" s="643"/>
      <c r="CP43" s="643"/>
      <c r="CQ43" s="644"/>
      <c r="CR43" s="645">
        <v>21230</v>
      </c>
      <c r="CS43" s="679"/>
      <c r="CT43" s="679"/>
      <c r="CU43" s="679"/>
      <c r="CV43" s="679"/>
      <c r="CW43" s="679"/>
      <c r="CX43" s="679"/>
      <c r="CY43" s="680"/>
      <c r="CZ43" s="650">
        <v>0.3</v>
      </c>
      <c r="DA43" s="681"/>
      <c r="DB43" s="681"/>
      <c r="DC43" s="684"/>
      <c r="DD43" s="654">
        <v>5650</v>
      </c>
      <c r="DE43" s="679"/>
      <c r="DF43" s="679"/>
      <c r="DG43" s="679"/>
      <c r="DH43" s="679"/>
      <c r="DI43" s="679"/>
      <c r="DJ43" s="679"/>
      <c r="DK43" s="680"/>
      <c r="DL43" s="730"/>
      <c r="DM43" s="731"/>
      <c r="DN43" s="731"/>
      <c r="DO43" s="731"/>
      <c r="DP43" s="731"/>
      <c r="DQ43" s="731"/>
      <c r="DR43" s="731"/>
      <c r="DS43" s="731"/>
      <c r="DT43" s="731"/>
      <c r="DU43" s="731"/>
      <c r="DV43" s="732"/>
      <c r="DW43" s="733"/>
      <c r="DX43" s="734"/>
      <c r="DY43" s="734"/>
      <c r="DZ43" s="734"/>
      <c r="EA43" s="734"/>
      <c r="EB43" s="734"/>
      <c r="EC43" s="735"/>
    </row>
    <row r="44" spans="2:133" ht="11.25" customHeight="1" x14ac:dyDescent="0.15">
      <c r="CD44" s="757" t="s">
        <v>304</v>
      </c>
      <c r="CE44" s="758"/>
      <c r="CF44" s="642" t="s">
        <v>357</v>
      </c>
      <c r="CG44" s="643"/>
      <c r="CH44" s="643"/>
      <c r="CI44" s="643"/>
      <c r="CJ44" s="643"/>
      <c r="CK44" s="643"/>
      <c r="CL44" s="643"/>
      <c r="CM44" s="643"/>
      <c r="CN44" s="643"/>
      <c r="CO44" s="643"/>
      <c r="CP44" s="643"/>
      <c r="CQ44" s="644"/>
      <c r="CR44" s="645">
        <v>1982451</v>
      </c>
      <c r="CS44" s="646"/>
      <c r="CT44" s="646"/>
      <c r="CU44" s="646"/>
      <c r="CV44" s="646"/>
      <c r="CW44" s="646"/>
      <c r="CX44" s="646"/>
      <c r="CY44" s="647"/>
      <c r="CZ44" s="650">
        <v>23.7</v>
      </c>
      <c r="DA44" s="651"/>
      <c r="DB44" s="651"/>
      <c r="DC44" s="663"/>
      <c r="DD44" s="654">
        <v>527612</v>
      </c>
      <c r="DE44" s="646"/>
      <c r="DF44" s="646"/>
      <c r="DG44" s="646"/>
      <c r="DH44" s="646"/>
      <c r="DI44" s="646"/>
      <c r="DJ44" s="646"/>
      <c r="DK44" s="647"/>
      <c r="DL44" s="730"/>
      <c r="DM44" s="731"/>
      <c r="DN44" s="731"/>
      <c r="DO44" s="731"/>
      <c r="DP44" s="731"/>
      <c r="DQ44" s="731"/>
      <c r="DR44" s="731"/>
      <c r="DS44" s="731"/>
      <c r="DT44" s="731"/>
      <c r="DU44" s="731"/>
      <c r="DV44" s="732"/>
      <c r="DW44" s="733"/>
      <c r="DX44" s="734"/>
      <c r="DY44" s="734"/>
      <c r="DZ44" s="734"/>
      <c r="EA44" s="734"/>
      <c r="EB44" s="734"/>
      <c r="EC44" s="735"/>
    </row>
    <row r="45" spans="2:133" ht="11.25" customHeight="1" x14ac:dyDescent="0.15">
      <c r="CD45" s="759"/>
      <c r="CE45" s="760"/>
      <c r="CF45" s="642" t="s">
        <v>358</v>
      </c>
      <c r="CG45" s="643"/>
      <c r="CH45" s="643"/>
      <c r="CI45" s="643"/>
      <c r="CJ45" s="643"/>
      <c r="CK45" s="643"/>
      <c r="CL45" s="643"/>
      <c r="CM45" s="643"/>
      <c r="CN45" s="643"/>
      <c r="CO45" s="643"/>
      <c r="CP45" s="643"/>
      <c r="CQ45" s="644"/>
      <c r="CR45" s="645">
        <v>1089812</v>
      </c>
      <c r="CS45" s="679"/>
      <c r="CT45" s="679"/>
      <c r="CU45" s="679"/>
      <c r="CV45" s="679"/>
      <c r="CW45" s="679"/>
      <c r="CX45" s="679"/>
      <c r="CY45" s="680"/>
      <c r="CZ45" s="650">
        <v>13</v>
      </c>
      <c r="DA45" s="681"/>
      <c r="DB45" s="681"/>
      <c r="DC45" s="684"/>
      <c r="DD45" s="654">
        <v>111724</v>
      </c>
      <c r="DE45" s="679"/>
      <c r="DF45" s="679"/>
      <c r="DG45" s="679"/>
      <c r="DH45" s="679"/>
      <c r="DI45" s="679"/>
      <c r="DJ45" s="679"/>
      <c r="DK45" s="680"/>
      <c r="DL45" s="730"/>
      <c r="DM45" s="731"/>
      <c r="DN45" s="731"/>
      <c r="DO45" s="731"/>
      <c r="DP45" s="731"/>
      <c r="DQ45" s="731"/>
      <c r="DR45" s="731"/>
      <c r="DS45" s="731"/>
      <c r="DT45" s="731"/>
      <c r="DU45" s="731"/>
      <c r="DV45" s="732"/>
      <c r="DW45" s="733"/>
      <c r="DX45" s="734"/>
      <c r="DY45" s="734"/>
      <c r="DZ45" s="734"/>
      <c r="EA45" s="734"/>
      <c r="EB45" s="734"/>
      <c r="EC45" s="735"/>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360</v>
      </c>
      <c r="CG46" s="643"/>
      <c r="CH46" s="643"/>
      <c r="CI46" s="643"/>
      <c r="CJ46" s="643"/>
      <c r="CK46" s="643"/>
      <c r="CL46" s="643"/>
      <c r="CM46" s="643"/>
      <c r="CN46" s="643"/>
      <c r="CO46" s="643"/>
      <c r="CP46" s="643"/>
      <c r="CQ46" s="644"/>
      <c r="CR46" s="645">
        <v>654726</v>
      </c>
      <c r="CS46" s="646"/>
      <c r="CT46" s="646"/>
      <c r="CU46" s="646"/>
      <c r="CV46" s="646"/>
      <c r="CW46" s="646"/>
      <c r="CX46" s="646"/>
      <c r="CY46" s="647"/>
      <c r="CZ46" s="650">
        <v>7.8</v>
      </c>
      <c r="DA46" s="651"/>
      <c r="DB46" s="651"/>
      <c r="DC46" s="663"/>
      <c r="DD46" s="654">
        <v>387168</v>
      </c>
      <c r="DE46" s="646"/>
      <c r="DF46" s="646"/>
      <c r="DG46" s="646"/>
      <c r="DH46" s="646"/>
      <c r="DI46" s="646"/>
      <c r="DJ46" s="646"/>
      <c r="DK46" s="647"/>
      <c r="DL46" s="730"/>
      <c r="DM46" s="731"/>
      <c r="DN46" s="731"/>
      <c r="DO46" s="731"/>
      <c r="DP46" s="731"/>
      <c r="DQ46" s="731"/>
      <c r="DR46" s="731"/>
      <c r="DS46" s="731"/>
      <c r="DT46" s="731"/>
      <c r="DU46" s="731"/>
      <c r="DV46" s="732"/>
      <c r="DW46" s="733"/>
      <c r="DX46" s="734"/>
      <c r="DY46" s="734"/>
      <c r="DZ46" s="734"/>
      <c r="EA46" s="734"/>
      <c r="EB46" s="734"/>
      <c r="EC46" s="735"/>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362</v>
      </c>
      <c r="CG47" s="643"/>
      <c r="CH47" s="643"/>
      <c r="CI47" s="643"/>
      <c r="CJ47" s="643"/>
      <c r="CK47" s="643"/>
      <c r="CL47" s="643"/>
      <c r="CM47" s="643"/>
      <c r="CN47" s="643"/>
      <c r="CO47" s="643"/>
      <c r="CP47" s="643"/>
      <c r="CQ47" s="644"/>
      <c r="CR47" s="645" t="s">
        <v>234</v>
      </c>
      <c r="CS47" s="679"/>
      <c r="CT47" s="679"/>
      <c r="CU47" s="679"/>
      <c r="CV47" s="679"/>
      <c r="CW47" s="679"/>
      <c r="CX47" s="679"/>
      <c r="CY47" s="680"/>
      <c r="CZ47" s="650" t="s">
        <v>234</v>
      </c>
      <c r="DA47" s="681"/>
      <c r="DB47" s="681"/>
      <c r="DC47" s="684"/>
      <c r="DD47" s="654" t="s">
        <v>234</v>
      </c>
      <c r="DE47" s="679"/>
      <c r="DF47" s="679"/>
      <c r="DG47" s="679"/>
      <c r="DH47" s="679"/>
      <c r="DI47" s="679"/>
      <c r="DJ47" s="679"/>
      <c r="DK47" s="680"/>
      <c r="DL47" s="730"/>
      <c r="DM47" s="731"/>
      <c r="DN47" s="731"/>
      <c r="DO47" s="731"/>
      <c r="DP47" s="731"/>
      <c r="DQ47" s="731"/>
      <c r="DR47" s="731"/>
      <c r="DS47" s="731"/>
      <c r="DT47" s="731"/>
      <c r="DU47" s="731"/>
      <c r="DV47" s="732"/>
      <c r="DW47" s="733"/>
      <c r="DX47" s="734"/>
      <c r="DY47" s="734"/>
      <c r="DZ47" s="734"/>
      <c r="EA47" s="734"/>
      <c r="EB47" s="734"/>
      <c r="EC47" s="735"/>
    </row>
    <row r="48" spans="2:133" x14ac:dyDescent="0.15">
      <c r="B48" s="241" t="s">
        <v>363</v>
      </c>
      <c r="CD48" s="761"/>
      <c r="CE48" s="762"/>
      <c r="CF48" s="642" t="s">
        <v>364</v>
      </c>
      <c r="CG48" s="643"/>
      <c r="CH48" s="643"/>
      <c r="CI48" s="643"/>
      <c r="CJ48" s="643"/>
      <c r="CK48" s="643"/>
      <c r="CL48" s="643"/>
      <c r="CM48" s="643"/>
      <c r="CN48" s="643"/>
      <c r="CO48" s="643"/>
      <c r="CP48" s="643"/>
      <c r="CQ48" s="644"/>
      <c r="CR48" s="645" t="s">
        <v>234</v>
      </c>
      <c r="CS48" s="646"/>
      <c r="CT48" s="646"/>
      <c r="CU48" s="646"/>
      <c r="CV48" s="646"/>
      <c r="CW48" s="646"/>
      <c r="CX48" s="646"/>
      <c r="CY48" s="647"/>
      <c r="CZ48" s="650" t="s">
        <v>234</v>
      </c>
      <c r="DA48" s="651"/>
      <c r="DB48" s="651"/>
      <c r="DC48" s="663"/>
      <c r="DD48" s="654" t="s">
        <v>234</v>
      </c>
      <c r="DE48" s="646"/>
      <c r="DF48" s="646"/>
      <c r="DG48" s="646"/>
      <c r="DH48" s="646"/>
      <c r="DI48" s="646"/>
      <c r="DJ48" s="646"/>
      <c r="DK48" s="647"/>
      <c r="DL48" s="730"/>
      <c r="DM48" s="731"/>
      <c r="DN48" s="731"/>
      <c r="DO48" s="731"/>
      <c r="DP48" s="731"/>
      <c r="DQ48" s="731"/>
      <c r="DR48" s="731"/>
      <c r="DS48" s="731"/>
      <c r="DT48" s="731"/>
      <c r="DU48" s="731"/>
      <c r="DV48" s="732"/>
      <c r="DW48" s="733"/>
      <c r="DX48" s="734"/>
      <c r="DY48" s="734"/>
      <c r="DZ48" s="734"/>
      <c r="EA48" s="734"/>
      <c r="EB48" s="734"/>
      <c r="EC48" s="735"/>
    </row>
    <row r="49" spans="82:133" ht="11.25" customHeight="1" x14ac:dyDescent="0.15">
      <c r="CD49" s="686" t="s">
        <v>365</v>
      </c>
      <c r="CE49" s="687"/>
      <c r="CF49" s="687"/>
      <c r="CG49" s="687"/>
      <c r="CH49" s="687"/>
      <c r="CI49" s="687"/>
      <c r="CJ49" s="687"/>
      <c r="CK49" s="687"/>
      <c r="CL49" s="687"/>
      <c r="CM49" s="687"/>
      <c r="CN49" s="687"/>
      <c r="CO49" s="687"/>
      <c r="CP49" s="687"/>
      <c r="CQ49" s="688"/>
      <c r="CR49" s="736">
        <v>8357433</v>
      </c>
      <c r="CS49" s="716"/>
      <c r="CT49" s="716"/>
      <c r="CU49" s="716"/>
      <c r="CV49" s="716"/>
      <c r="CW49" s="716"/>
      <c r="CX49" s="716"/>
      <c r="CY49" s="747"/>
      <c r="CZ49" s="742">
        <v>100</v>
      </c>
      <c r="DA49" s="748"/>
      <c r="DB49" s="748"/>
      <c r="DC49" s="749"/>
      <c r="DD49" s="750">
        <v>5713018</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qVr+6WxDYBR1cHhol5frvPaX1CjJeNKFH+/gKUBPS7+bL6D9+8us+FfH+uFMkuGWtdEk7DcPgmi09MLjMrKQTQ==" saltValue="Yg+TMDQlQb1QJr01JkLSz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367</v>
      </c>
      <c r="DK2" s="793"/>
      <c r="DL2" s="793"/>
      <c r="DM2" s="793"/>
      <c r="DN2" s="793"/>
      <c r="DO2" s="794"/>
      <c r="DP2" s="250"/>
      <c r="DQ2" s="792" t="s">
        <v>368</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369</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371</v>
      </c>
      <c r="B5" s="787"/>
      <c r="C5" s="787"/>
      <c r="D5" s="787"/>
      <c r="E5" s="787"/>
      <c r="F5" s="787"/>
      <c r="G5" s="787"/>
      <c r="H5" s="787"/>
      <c r="I5" s="787"/>
      <c r="J5" s="787"/>
      <c r="K5" s="787"/>
      <c r="L5" s="787"/>
      <c r="M5" s="787"/>
      <c r="N5" s="787"/>
      <c r="O5" s="787"/>
      <c r="P5" s="788"/>
      <c r="Q5" s="763" t="s">
        <v>372</v>
      </c>
      <c r="R5" s="764"/>
      <c r="S5" s="764"/>
      <c r="T5" s="764"/>
      <c r="U5" s="765"/>
      <c r="V5" s="763" t="s">
        <v>373</v>
      </c>
      <c r="W5" s="764"/>
      <c r="X5" s="764"/>
      <c r="Y5" s="764"/>
      <c r="Z5" s="765"/>
      <c r="AA5" s="763" t="s">
        <v>374</v>
      </c>
      <c r="AB5" s="764"/>
      <c r="AC5" s="764"/>
      <c r="AD5" s="764"/>
      <c r="AE5" s="764"/>
      <c r="AF5" s="796" t="s">
        <v>375</v>
      </c>
      <c r="AG5" s="764"/>
      <c r="AH5" s="764"/>
      <c r="AI5" s="764"/>
      <c r="AJ5" s="775"/>
      <c r="AK5" s="764" t="s">
        <v>376</v>
      </c>
      <c r="AL5" s="764"/>
      <c r="AM5" s="764"/>
      <c r="AN5" s="764"/>
      <c r="AO5" s="765"/>
      <c r="AP5" s="763" t="s">
        <v>377</v>
      </c>
      <c r="AQ5" s="764"/>
      <c r="AR5" s="764"/>
      <c r="AS5" s="764"/>
      <c r="AT5" s="765"/>
      <c r="AU5" s="763" t="s">
        <v>378</v>
      </c>
      <c r="AV5" s="764"/>
      <c r="AW5" s="764"/>
      <c r="AX5" s="764"/>
      <c r="AY5" s="775"/>
      <c r="AZ5" s="257"/>
      <c r="BA5" s="257"/>
      <c r="BB5" s="257"/>
      <c r="BC5" s="257"/>
      <c r="BD5" s="257"/>
      <c r="BE5" s="258"/>
      <c r="BF5" s="258"/>
      <c r="BG5" s="258"/>
      <c r="BH5" s="258"/>
      <c r="BI5" s="258"/>
      <c r="BJ5" s="258"/>
      <c r="BK5" s="258"/>
      <c r="BL5" s="258"/>
      <c r="BM5" s="258"/>
      <c r="BN5" s="258"/>
      <c r="BO5" s="258"/>
      <c r="BP5" s="258"/>
      <c r="BQ5" s="786" t="s">
        <v>379</v>
      </c>
      <c r="BR5" s="787"/>
      <c r="BS5" s="787"/>
      <c r="BT5" s="787"/>
      <c r="BU5" s="787"/>
      <c r="BV5" s="787"/>
      <c r="BW5" s="787"/>
      <c r="BX5" s="787"/>
      <c r="BY5" s="787"/>
      <c r="BZ5" s="787"/>
      <c r="CA5" s="787"/>
      <c r="CB5" s="787"/>
      <c r="CC5" s="787"/>
      <c r="CD5" s="787"/>
      <c r="CE5" s="787"/>
      <c r="CF5" s="787"/>
      <c r="CG5" s="788"/>
      <c r="CH5" s="763" t="s">
        <v>380</v>
      </c>
      <c r="CI5" s="764"/>
      <c r="CJ5" s="764"/>
      <c r="CK5" s="764"/>
      <c r="CL5" s="765"/>
      <c r="CM5" s="763" t="s">
        <v>381</v>
      </c>
      <c r="CN5" s="764"/>
      <c r="CO5" s="764"/>
      <c r="CP5" s="764"/>
      <c r="CQ5" s="765"/>
      <c r="CR5" s="763" t="s">
        <v>382</v>
      </c>
      <c r="CS5" s="764"/>
      <c r="CT5" s="764"/>
      <c r="CU5" s="764"/>
      <c r="CV5" s="765"/>
      <c r="CW5" s="763" t="s">
        <v>383</v>
      </c>
      <c r="CX5" s="764"/>
      <c r="CY5" s="764"/>
      <c r="CZ5" s="764"/>
      <c r="DA5" s="765"/>
      <c r="DB5" s="763" t="s">
        <v>384</v>
      </c>
      <c r="DC5" s="764"/>
      <c r="DD5" s="764"/>
      <c r="DE5" s="764"/>
      <c r="DF5" s="765"/>
      <c r="DG5" s="769" t="s">
        <v>385</v>
      </c>
      <c r="DH5" s="770"/>
      <c r="DI5" s="770"/>
      <c r="DJ5" s="770"/>
      <c r="DK5" s="771"/>
      <c r="DL5" s="769" t="s">
        <v>386</v>
      </c>
      <c r="DM5" s="770"/>
      <c r="DN5" s="770"/>
      <c r="DO5" s="770"/>
      <c r="DP5" s="771"/>
      <c r="DQ5" s="763" t="s">
        <v>387</v>
      </c>
      <c r="DR5" s="764"/>
      <c r="DS5" s="764"/>
      <c r="DT5" s="764"/>
      <c r="DU5" s="765"/>
      <c r="DV5" s="763" t="s">
        <v>378</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388</v>
      </c>
      <c r="C7" s="778"/>
      <c r="D7" s="778"/>
      <c r="E7" s="778"/>
      <c r="F7" s="778"/>
      <c r="G7" s="778"/>
      <c r="H7" s="778"/>
      <c r="I7" s="778"/>
      <c r="J7" s="778"/>
      <c r="K7" s="778"/>
      <c r="L7" s="778"/>
      <c r="M7" s="778"/>
      <c r="N7" s="778"/>
      <c r="O7" s="778"/>
      <c r="P7" s="779"/>
      <c r="Q7" s="780">
        <v>8697</v>
      </c>
      <c r="R7" s="781"/>
      <c r="S7" s="781"/>
      <c r="T7" s="781"/>
      <c r="U7" s="781"/>
      <c r="V7" s="781">
        <v>8357</v>
      </c>
      <c r="W7" s="781"/>
      <c r="X7" s="781"/>
      <c r="Y7" s="781"/>
      <c r="Z7" s="781"/>
      <c r="AA7" s="781">
        <v>340</v>
      </c>
      <c r="AB7" s="781"/>
      <c r="AC7" s="781"/>
      <c r="AD7" s="781"/>
      <c r="AE7" s="782"/>
      <c r="AF7" s="783">
        <v>326</v>
      </c>
      <c r="AG7" s="784"/>
      <c r="AH7" s="784"/>
      <c r="AI7" s="784"/>
      <c r="AJ7" s="785"/>
      <c r="AK7" s="820">
        <v>170</v>
      </c>
      <c r="AL7" s="821"/>
      <c r="AM7" s="821"/>
      <c r="AN7" s="821"/>
      <c r="AO7" s="821"/>
      <c r="AP7" s="821">
        <v>10381</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c r="BT7" s="825"/>
      <c r="BU7" s="825"/>
      <c r="BV7" s="825"/>
      <c r="BW7" s="825"/>
      <c r="BX7" s="825"/>
      <c r="BY7" s="825"/>
      <c r="BZ7" s="825"/>
      <c r="CA7" s="825"/>
      <c r="CB7" s="825"/>
      <c r="CC7" s="825"/>
      <c r="CD7" s="825"/>
      <c r="CE7" s="825"/>
      <c r="CF7" s="825"/>
      <c r="CG7" s="826"/>
      <c r="CH7" s="817"/>
      <c r="CI7" s="818"/>
      <c r="CJ7" s="818"/>
      <c r="CK7" s="818"/>
      <c r="CL7" s="819"/>
      <c r="CM7" s="817"/>
      <c r="CN7" s="818"/>
      <c r="CO7" s="818"/>
      <c r="CP7" s="818"/>
      <c r="CQ7" s="819"/>
      <c r="CR7" s="817"/>
      <c r="CS7" s="818"/>
      <c r="CT7" s="818"/>
      <c r="CU7" s="818"/>
      <c r="CV7" s="819"/>
      <c r="CW7" s="817"/>
      <c r="CX7" s="818"/>
      <c r="CY7" s="818"/>
      <c r="CZ7" s="818"/>
      <c r="DA7" s="819"/>
      <c r="DB7" s="817"/>
      <c r="DC7" s="818"/>
      <c r="DD7" s="818"/>
      <c r="DE7" s="818"/>
      <c r="DF7" s="819"/>
      <c r="DG7" s="817"/>
      <c r="DH7" s="818"/>
      <c r="DI7" s="818"/>
      <c r="DJ7" s="818"/>
      <c r="DK7" s="819"/>
      <c r="DL7" s="817"/>
      <c r="DM7" s="818"/>
      <c r="DN7" s="818"/>
      <c r="DO7" s="818"/>
      <c r="DP7" s="819"/>
      <c r="DQ7" s="817"/>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389</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390</v>
      </c>
      <c r="B23" s="836" t="s">
        <v>391</v>
      </c>
      <c r="C23" s="837"/>
      <c r="D23" s="837"/>
      <c r="E23" s="837"/>
      <c r="F23" s="837"/>
      <c r="G23" s="837"/>
      <c r="H23" s="837"/>
      <c r="I23" s="837"/>
      <c r="J23" s="837"/>
      <c r="K23" s="837"/>
      <c r="L23" s="837"/>
      <c r="M23" s="837"/>
      <c r="N23" s="837"/>
      <c r="O23" s="837"/>
      <c r="P23" s="838"/>
      <c r="Q23" s="839">
        <v>8697</v>
      </c>
      <c r="R23" s="840"/>
      <c r="S23" s="840"/>
      <c r="T23" s="840"/>
      <c r="U23" s="840"/>
      <c r="V23" s="840">
        <v>8357</v>
      </c>
      <c r="W23" s="840"/>
      <c r="X23" s="840"/>
      <c r="Y23" s="840"/>
      <c r="Z23" s="840"/>
      <c r="AA23" s="840">
        <v>340</v>
      </c>
      <c r="AB23" s="840"/>
      <c r="AC23" s="840"/>
      <c r="AD23" s="840"/>
      <c r="AE23" s="841"/>
      <c r="AF23" s="842">
        <v>326</v>
      </c>
      <c r="AG23" s="840"/>
      <c r="AH23" s="840"/>
      <c r="AI23" s="840"/>
      <c r="AJ23" s="843"/>
      <c r="AK23" s="844"/>
      <c r="AL23" s="845"/>
      <c r="AM23" s="845"/>
      <c r="AN23" s="845"/>
      <c r="AO23" s="845"/>
      <c r="AP23" s="840">
        <v>10381</v>
      </c>
      <c r="AQ23" s="840"/>
      <c r="AR23" s="840"/>
      <c r="AS23" s="840"/>
      <c r="AT23" s="840"/>
      <c r="AU23" s="846"/>
      <c r="AV23" s="846"/>
      <c r="AW23" s="846"/>
      <c r="AX23" s="846"/>
      <c r="AY23" s="847"/>
      <c r="AZ23" s="855" t="s">
        <v>129</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392</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393</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371</v>
      </c>
      <c r="B26" s="787"/>
      <c r="C26" s="787"/>
      <c r="D26" s="787"/>
      <c r="E26" s="787"/>
      <c r="F26" s="787"/>
      <c r="G26" s="787"/>
      <c r="H26" s="787"/>
      <c r="I26" s="787"/>
      <c r="J26" s="787"/>
      <c r="K26" s="787"/>
      <c r="L26" s="787"/>
      <c r="M26" s="787"/>
      <c r="N26" s="787"/>
      <c r="O26" s="787"/>
      <c r="P26" s="788"/>
      <c r="Q26" s="763" t="s">
        <v>394</v>
      </c>
      <c r="R26" s="764"/>
      <c r="S26" s="764"/>
      <c r="T26" s="764"/>
      <c r="U26" s="765"/>
      <c r="V26" s="763" t="s">
        <v>395</v>
      </c>
      <c r="W26" s="764"/>
      <c r="X26" s="764"/>
      <c r="Y26" s="764"/>
      <c r="Z26" s="765"/>
      <c r="AA26" s="763" t="s">
        <v>396</v>
      </c>
      <c r="AB26" s="764"/>
      <c r="AC26" s="764"/>
      <c r="AD26" s="764"/>
      <c r="AE26" s="764"/>
      <c r="AF26" s="858" t="s">
        <v>397</v>
      </c>
      <c r="AG26" s="859"/>
      <c r="AH26" s="859"/>
      <c r="AI26" s="859"/>
      <c r="AJ26" s="860"/>
      <c r="AK26" s="764" t="s">
        <v>398</v>
      </c>
      <c r="AL26" s="764"/>
      <c r="AM26" s="764"/>
      <c r="AN26" s="764"/>
      <c r="AO26" s="765"/>
      <c r="AP26" s="763" t="s">
        <v>399</v>
      </c>
      <c r="AQ26" s="764"/>
      <c r="AR26" s="764"/>
      <c r="AS26" s="764"/>
      <c r="AT26" s="765"/>
      <c r="AU26" s="763" t="s">
        <v>400</v>
      </c>
      <c r="AV26" s="764"/>
      <c r="AW26" s="764"/>
      <c r="AX26" s="764"/>
      <c r="AY26" s="765"/>
      <c r="AZ26" s="763" t="s">
        <v>401</v>
      </c>
      <c r="BA26" s="764"/>
      <c r="BB26" s="764"/>
      <c r="BC26" s="764"/>
      <c r="BD26" s="765"/>
      <c r="BE26" s="763" t="s">
        <v>378</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402</v>
      </c>
      <c r="C28" s="778"/>
      <c r="D28" s="778"/>
      <c r="E28" s="778"/>
      <c r="F28" s="778"/>
      <c r="G28" s="778"/>
      <c r="H28" s="778"/>
      <c r="I28" s="778"/>
      <c r="J28" s="778"/>
      <c r="K28" s="778"/>
      <c r="L28" s="778"/>
      <c r="M28" s="778"/>
      <c r="N28" s="778"/>
      <c r="O28" s="778"/>
      <c r="P28" s="779"/>
      <c r="Q28" s="868">
        <v>1447</v>
      </c>
      <c r="R28" s="869"/>
      <c r="S28" s="869"/>
      <c r="T28" s="869"/>
      <c r="U28" s="869"/>
      <c r="V28" s="869">
        <v>1439</v>
      </c>
      <c r="W28" s="869"/>
      <c r="X28" s="869"/>
      <c r="Y28" s="869"/>
      <c r="Z28" s="869"/>
      <c r="AA28" s="869">
        <v>8</v>
      </c>
      <c r="AB28" s="869"/>
      <c r="AC28" s="869"/>
      <c r="AD28" s="869"/>
      <c r="AE28" s="870"/>
      <c r="AF28" s="871">
        <v>8</v>
      </c>
      <c r="AG28" s="869"/>
      <c r="AH28" s="869"/>
      <c r="AI28" s="869"/>
      <c r="AJ28" s="872"/>
      <c r="AK28" s="873">
        <v>110</v>
      </c>
      <c r="AL28" s="864"/>
      <c r="AM28" s="864"/>
      <c r="AN28" s="864"/>
      <c r="AO28" s="864"/>
      <c r="AP28" s="864" t="s">
        <v>579</v>
      </c>
      <c r="AQ28" s="864"/>
      <c r="AR28" s="864"/>
      <c r="AS28" s="864"/>
      <c r="AT28" s="864"/>
      <c r="AU28" s="864" t="s">
        <v>579</v>
      </c>
      <c r="AV28" s="864"/>
      <c r="AW28" s="864"/>
      <c r="AX28" s="864"/>
      <c r="AY28" s="864"/>
      <c r="AZ28" s="865" t="s">
        <v>579</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403</v>
      </c>
      <c r="C29" s="802"/>
      <c r="D29" s="802"/>
      <c r="E29" s="802"/>
      <c r="F29" s="802"/>
      <c r="G29" s="802"/>
      <c r="H29" s="802"/>
      <c r="I29" s="802"/>
      <c r="J29" s="802"/>
      <c r="K29" s="802"/>
      <c r="L29" s="802"/>
      <c r="M29" s="802"/>
      <c r="N29" s="802"/>
      <c r="O29" s="802"/>
      <c r="P29" s="803"/>
      <c r="Q29" s="804">
        <v>1062</v>
      </c>
      <c r="R29" s="805"/>
      <c r="S29" s="805"/>
      <c r="T29" s="805"/>
      <c r="U29" s="805"/>
      <c r="V29" s="805">
        <v>1040</v>
      </c>
      <c r="W29" s="805"/>
      <c r="X29" s="805"/>
      <c r="Y29" s="805"/>
      <c r="Z29" s="805"/>
      <c r="AA29" s="805">
        <v>22</v>
      </c>
      <c r="AB29" s="805"/>
      <c r="AC29" s="805"/>
      <c r="AD29" s="805"/>
      <c r="AE29" s="806"/>
      <c r="AF29" s="807">
        <v>22</v>
      </c>
      <c r="AG29" s="808"/>
      <c r="AH29" s="808"/>
      <c r="AI29" s="808"/>
      <c r="AJ29" s="809"/>
      <c r="AK29" s="876">
        <v>178</v>
      </c>
      <c r="AL29" s="877"/>
      <c r="AM29" s="877"/>
      <c r="AN29" s="877"/>
      <c r="AO29" s="877"/>
      <c r="AP29" s="877" t="s">
        <v>579</v>
      </c>
      <c r="AQ29" s="877"/>
      <c r="AR29" s="877"/>
      <c r="AS29" s="877"/>
      <c r="AT29" s="877"/>
      <c r="AU29" s="877" t="s">
        <v>579</v>
      </c>
      <c r="AV29" s="877"/>
      <c r="AW29" s="877"/>
      <c r="AX29" s="877"/>
      <c r="AY29" s="877"/>
      <c r="AZ29" s="878" t="s">
        <v>579</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404</v>
      </c>
      <c r="C30" s="802"/>
      <c r="D30" s="802"/>
      <c r="E30" s="802"/>
      <c r="F30" s="802"/>
      <c r="G30" s="802"/>
      <c r="H30" s="802"/>
      <c r="I30" s="802"/>
      <c r="J30" s="802"/>
      <c r="K30" s="802"/>
      <c r="L30" s="802"/>
      <c r="M30" s="802"/>
      <c r="N30" s="802"/>
      <c r="O30" s="802"/>
      <c r="P30" s="803"/>
      <c r="Q30" s="804">
        <v>151</v>
      </c>
      <c r="R30" s="805"/>
      <c r="S30" s="805"/>
      <c r="T30" s="805"/>
      <c r="U30" s="805"/>
      <c r="V30" s="805">
        <v>151</v>
      </c>
      <c r="W30" s="805"/>
      <c r="X30" s="805"/>
      <c r="Y30" s="805"/>
      <c r="Z30" s="805"/>
      <c r="AA30" s="805">
        <v>0</v>
      </c>
      <c r="AB30" s="805"/>
      <c r="AC30" s="805"/>
      <c r="AD30" s="805"/>
      <c r="AE30" s="806"/>
      <c r="AF30" s="807">
        <v>0</v>
      </c>
      <c r="AG30" s="808"/>
      <c r="AH30" s="808"/>
      <c r="AI30" s="808"/>
      <c r="AJ30" s="809"/>
      <c r="AK30" s="876">
        <v>53</v>
      </c>
      <c r="AL30" s="877"/>
      <c r="AM30" s="877"/>
      <c r="AN30" s="877"/>
      <c r="AO30" s="877"/>
      <c r="AP30" s="877" t="s">
        <v>579</v>
      </c>
      <c r="AQ30" s="877"/>
      <c r="AR30" s="877"/>
      <c r="AS30" s="877"/>
      <c r="AT30" s="877"/>
      <c r="AU30" s="877" t="s">
        <v>579</v>
      </c>
      <c r="AV30" s="877"/>
      <c r="AW30" s="877"/>
      <c r="AX30" s="877"/>
      <c r="AY30" s="877"/>
      <c r="AZ30" s="878" t="s">
        <v>579</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405</v>
      </c>
      <c r="C31" s="802"/>
      <c r="D31" s="802"/>
      <c r="E31" s="802"/>
      <c r="F31" s="802"/>
      <c r="G31" s="802"/>
      <c r="H31" s="802"/>
      <c r="I31" s="802"/>
      <c r="J31" s="802"/>
      <c r="K31" s="802"/>
      <c r="L31" s="802"/>
      <c r="M31" s="802"/>
      <c r="N31" s="802"/>
      <c r="O31" s="802"/>
      <c r="P31" s="803"/>
      <c r="Q31" s="804">
        <v>187</v>
      </c>
      <c r="R31" s="805"/>
      <c r="S31" s="805"/>
      <c r="T31" s="805"/>
      <c r="U31" s="805"/>
      <c r="V31" s="805">
        <v>220</v>
      </c>
      <c r="W31" s="805"/>
      <c r="X31" s="805"/>
      <c r="Y31" s="805"/>
      <c r="Z31" s="805"/>
      <c r="AA31" s="805">
        <v>-33</v>
      </c>
      <c r="AB31" s="805"/>
      <c r="AC31" s="805"/>
      <c r="AD31" s="805"/>
      <c r="AE31" s="806"/>
      <c r="AF31" s="807">
        <v>246</v>
      </c>
      <c r="AG31" s="808"/>
      <c r="AH31" s="808"/>
      <c r="AI31" s="808"/>
      <c r="AJ31" s="809"/>
      <c r="AK31" s="876">
        <v>11</v>
      </c>
      <c r="AL31" s="877"/>
      <c r="AM31" s="877"/>
      <c r="AN31" s="877"/>
      <c r="AO31" s="877"/>
      <c r="AP31" s="877">
        <v>125</v>
      </c>
      <c r="AQ31" s="877"/>
      <c r="AR31" s="877"/>
      <c r="AS31" s="877"/>
      <c r="AT31" s="877"/>
      <c r="AU31" s="877">
        <v>32</v>
      </c>
      <c r="AV31" s="877"/>
      <c r="AW31" s="877"/>
      <c r="AX31" s="877"/>
      <c r="AY31" s="877"/>
      <c r="AZ31" s="878" t="s">
        <v>579</v>
      </c>
      <c r="BA31" s="878"/>
      <c r="BB31" s="878"/>
      <c r="BC31" s="878"/>
      <c r="BD31" s="878"/>
      <c r="BE31" s="874" t="s">
        <v>406</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407</v>
      </c>
      <c r="C32" s="802"/>
      <c r="D32" s="802"/>
      <c r="E32" s="802"/>
      <c r="F32" s="802"/>
      <c r="G32" s="802"/>
      <c r="H32" s="802"/>
      <c r="I32" s="802"/>
      <c r="J32" s="802"/>
      <c r="K32" s="802"/>
      <c r="L32" s="802"/>
      <c r="M32" s="802"/>
      <c r="N32" s="802"/>
      <c r="O32" s="802"/>
      <c r="P32" s="803"/>
      <c r="Q32" s="804">
        <v>92</v>
      </c>
      <c r="R32" s="805"/>
      <c r="S32" s="805"/>
      <c r="T32" s="805"/>
      <c r="U32" s="805"/>
      <c r="V32" s="805">
        <v>91</v>
      </c>
      <c r="W32" s="805"/>
      <c r="X32" s="805"/>
      <c r="Y32" s="805"/>
      <c r="Z32" s="805"/>
      <c r="AA32" s="805">
        <v>1</v>
      </c>
      <c r="AB32" s="805"/>
      <c r="AC32" s="805"/>
      <c r="AD32" s="805"/>
      <c r="AE32" s="806"/>
      <c r="AF32" s="807">
        <v>1</v>
      </c>
      <c r="AG32" s="808"/>
      <c r="AH32" s="808"/>
      <c r="AI32" s="808"/>
      <c r="AJ32" s="809"/>
      <c r="AK32" s="876">
        <v>10</v>
      </c>
      <c r="AL32" s="877"/>
      <c r="AM32" s="877"/>
      <c r="AN32" s="877"/>
      <c r="AO32" s="877"/>
      <c r="AP32" s="877">
        <v>325</v>
      </c>
      <c r="AQ32" s="877"/>
      <c r="AR32" s="877"/>
      <c r="AS32" s="877"/>
      <c r="AT32" s="877"/>
      <c r="AU32" s="877">
        <v>154</v>
      </c>
      <c r="AV32" s="877"/>
      <c r="AW32" s="877"/>
      <c r="AX32" s="877"/>
      <c r="AY32" s="877"/>
      <c r="AZ32" s="878" t="s">
        <v>579</v>
      </c>
      <c r="BA32" s="878"/>
      <c r="BB32" s="878"/>
      <c r="BC32" s="878"/>
      <c r="BD32" s="878"/>
      <c r="BE32" s="874" t="s">
        <v>408</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409</v>
      </c>
      <c r="C33" s="802"/>
      <c r="D33" s="802"/>
      <c r="E33" s="802"/>
      <c r="F33" s="802"/>
      <c r="G33" s="802"/>
      <c r="H33" s="802"/>
      <c r="I33" s="802"/>
      <c r="J33" s="802"/>
      <c r="K33" s="802"/>
      <c r="L33" s="802"/>
      <c r="M33" s="802"/>
      <c r="N33" s="802"/>
      <c r="O33" s="802"/>
      <c r="P33" s="803"/>
      <c r="Q33" s="804">
        <v>411</v>
      </c>
      <c r="R33" s="805"/>
      <c r="S33" s="805"/>
      <c r="T33" s="805"/>
      <c r="U33" s="805"/>
      <c r="V33" s="805">
        <v>410</v>
      </c>
      <c r="W33" s="805"/>
      <c r="X33" s="805"/>
      <c r="Y33" s="805"/>
      <c r="Z33" s="805"/>
      <c r="AA33" s="805">
        <v>1</v>
      </c>
      <c r="AB33" s="805"/>
      <c r="AC33" s="805"/>
      <c r="AD33" s="805"/>
      <c r="AE33" s="806"/>
      <c r="AF33" s="807">
        <v>1</v>
      </c>
      <c r="AG33" s="808"/>
      <c r="AH33" s="808"/>
      <c r="AI33" s="808"/>
      <c r="AJ33" s="809"/>
      <c r="AK33" s="876">
        <v>179</v>
      </c>
      <c r="AL33" s="877"/>
      <c r="AM33" s="877"/>
      <c r="AN33" s="877"/>
      <c r="AO33" s="877"/>
      <c r="AP33" s="877">
        <v>1632</v>
      </c>
      <c r="AQ33" s="877"/>
      <c r="AR33" s="877"/>
      <c r="AS33" s="877"/>
      <c r="AT33" s="877"/>
      <c r="AU33" s="877">
        <v>1632</v>
      </c>
      <c r="AV33" s="877"/>
      <c r="AW33" s="877"/>
      <c r="AX33" s="877"/>
      <c r="AY33" s="877"/>
      <c r="AZ33" s="878" t="s">
        <v>579</v>
      </c>
      <c r="BA33" s="878"/>
      <c r="BB33" s="878"/>
      <c r="BC33" s="878"/>
      <c r="BD33" s="878"/>
      <c r="BE33" s="874" t="s">
        <v>410</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411</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390</v>
      </c>
      <c r="B63" s="836" t="s">
        <v>412</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278</v>
      </c>
      <c r="AG63" s="888"/>
      <c r="AH63" s="888"/>
      <c r="AI63" s="888"/>
      <c r="AJ63" s="889"/>
      <c r="AK63" s="890"/>
      <c r="AL63" s="885"/>
      <c r="AM63" s="885"/>
      <c r="AN63" s="885"/>
      <c r="AO63" s="885"/>
      <c r="AP63" s="888">
        <v>2082</v>
      </c>
      <c r="AQ63" s="888"/>
      <c r="AR63" s="888"/>
      <c r="AS63" s="888"/>
      <c r="AT63" s="888"/>
      <c r="AU63" s="888">
        <v>1818</v>
      </c>
      <c r="AV63" s="888"/>
      <c r="AW63" s="888"/>
      <c r="AX63" s="888"/>
      <c r="AY63" s="888"/>
      <c r="AZ63" s="892"/>
      <c r="BA63" s="892"/>
      <c r="BB63" s="892"/>
      <c r="BC63" s="892"/>
      <c r="BD63" s="892"/>
      <c r="BE63" s="893"/>
      <c r="BF63" s="893"/>
      <c r="BG63" s="893"/>
      <c r="BH63" s="893"/>
      <c r="BI63" s="894"/>
      <c r="BJ63" s="895" t="s">
        <v>413</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415</v>
      </c>
      <c r="B66" s="787"/>
      <c r="C66" s="787"/>
      <c r="D66" s="787"/>
      <c r="E66" s="787"/>
      <c r="F66" s="787"/>
      <c r="G66" s="787"/>
      <c r="H66" s="787"/>
      <c r="I66" s="787"/>
      <c r="J66" s="787"/>
      <c r="K66" s="787"/>
      <c r="L66" s="787"/>
      <c r="M66" s="787"/>
      <c r="N66" s="787"/>
      <c r="O66" s="787"/>
      <c r="P66" s="788"/>
      <c r="Q66" s="763" t="s">
        <v>394</v>
      </c>
      <c r="R66" s="764"/>
      <c r="S66" s="764"/>
      <c r="T66" s="764"/>
      <c r="U66" s="765"/>
      <c r="V66" s="763" t="s">
        <v>416</v>
      </c>
      <c r="W66" s="764"/>
      <c r="X66" s="764"/>
      <c r="Y66" s="764"/>
      <c r="Z66" s="765"/>
      <c r="AA66" s="763" t="s">
        <v>417</v>
      </c>
      <c r="AB66" s="764"/>
      <c r="AC66" s="764"/>
      <c r="AD66" s="764"/>
      <c r="AE66" s="765"/>
      <c r="AF66" s="898" t="s">
        <v>397</v>
      </c>
      <c r="AG66" s="859"/>
      <c r="AH66" s="859"/>
      <c r="AI66" s="859"/>
      <c r="AJ66" s="899"/>
      <c r="AK66" s="763" t="s">
        <v>398</v>
      </c>
      <c r="AL66" s="787"/>
      <c r="AM66" s="787"/>
      <c r="AN66" s="787"/>
      <c r="AO66" s="788"/>
      <c r="AP66" s="763" t="s">
        <v>418</v>
      </c>
      <c r="AQ66" s="764"/>
      <c r="AR66" s="764"/>
      <c r="AS66" s="764"/>
      <c r="AT66" s="765"/>
      <c r="AU66" s="763" t="s">
        <v>419</v>
      </c>
      <c r="AV66" s="764"/>
      <c r="AW66" s="764"/>
      <c r="AX66" s="764"/>
      <c r="AY66" s="765"/>
      <c r="AZ66" s="763" t="s">
        <v>378</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577</v>
      </c>
      <c r="C68" s="916"/>
      <c r="D68" s="916"/>
      <c r="E68" s="916"/>
      <c r="F68" s="916"/>
      <c r="G68" s="916"/>
      <c r="H68" s="916"/>
      <c r="I68" s="916"/>
      <c r="J68" s="916"/>
      <c r="K68" s="916"/>
      <c r="L68" s="916"/>
      <c r="M68" s="916"/>
      <c r="N68" s="916"/>
      <c r="O68" s="916"/>
      <c r="P68" s="917"/>
      <c r="Q68" s="918">
        <v>2135</v>
      </c>
      <c r="R68" s="912"/>
      <c r="S68" s="912"/>
      <c r="T68" s="912"/>
      <c r="U68" s="912"/>
      <c r="V68" s="912">
        <v>2074</v>
      </c>
      <c r="W68" s="912"/>
      <c r="X68" s="912"/>
      <c r="Y68" s="912"/>
      <c r="Z68" s="912"/>
      <c r="AA68" s="912">
        <v>61</v>
      </c>
      <c r="AB68" s="912"/>
      <c r="AC68" s="912"/>
      <c r="AD68" s="912"/>
      <c r="AE68" s="912"/>
      <c r="AF68" s="912">
        <v>61</v>
      </c>
      <c r="AG68" s="912"/>
      <c r="AH68" s="912"/>
      <c r="AI68" s="912"/>
      <c r="AJ68" s="912"/>
      <c r="AK68" s="912" t="s">
        <v>579</v>
      </c>
      <c r="AL68" s="912"/>
      <c r="AM68" s="912"/>
      <c r="AN68" s="912"/>
      <c r="AO68" s="912"/>
      <c r="AP68" s="912">
        <v>59</v>
      </c>
      <c r="AQ68" s="912"/>
      <c r="AR68" s="912"/>
      <c r="AS68" s="912"/>
      <c r="AT68" s="912"/>
      <c r="AU68" s="912">
        <v>17</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578</v>
      </c>
      <c r="C69" s="920"/>
      <c r="D69" s="920"/>
      <c r="E69" s="920"/>
      <c r="F69" s="920"/>
      <c r="G69" s="920"/>
      <c r="H69" s="920"/>
      <c r="I69" s="920"/>
      <c r="J69" s="920"/>
      <c r="K69" s="920"/>
      <c r="L69" s="920"/>
      <c r="M69" s="920"/>
      <c r="N69" s="920"/>
      <c r="O69" s="920"/>
      <c r="P69" s="921"/>
      <c r="Q69" s="922">
        <v>17</v>
      </c>
      <c r="R69" s="877"/>
      <c r="S69" s="877"/>
      <c r="T69" s="877"/>
      <c r="U69" s="877"/>
      <c r="V69" s="877">
        <v>14</v>
      </c>
      <c r="W69" s="877"/>
      <c r="X69" s="877"/>
      <c r="Y69" s="877"/>
      <c r="Z69" s="877"/>
      <c r="AA69" s="877">
        <v>3</v>
      </c>
      <c r="AB69" s="877"/>
      <c r="AC69" s="877"/>
      <c r="AD69" s="877"/>
      <c r="AE69" s="877"/>
      <c r="AF69" s="877">
        <v>3</v>
      </c>
      <c r="AG69" s="877"/>
      <c r="AH69" s="877"/>
      <c r="AI69" s="877"/>
      <c r="AJ69" s="877"/>
      <c r="AK69" s="877" t="s">
        <v>579</v>
      </c>
      <c r="AL69" s="877"/>
      <c r="AM69" s="877"/>
      <c r="AN69" s="877"/>
      <c r="AO69" s="877"/>
      <c r="AP69" s="877" t="s">
        <v>579</v>
      </c>
      <c r="AQ69" s="877"/>
      <c r="AR69" s="877"/>
      <c r="AS69" s="877"/>
      <c r="AT69" s="877"/>
      <c r="AU69" s="877" t="s">
        <v>579</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c r="C70" s="920"/>
      <c r="D70" s="920"/>
      <c r="E70" s="920"/>
      <c r="F70" s="920"/>
      <c r="G70" s="920"/>
      <c r="H70" s="920"/>
      <c r="I70" s="920"/>
      <c r="J70" s="920"/>
      <c r="K70" s="920"/>
      <c r="L70" s="920"/>
      <c r="M70" s="920"/>
      <c r="N70" s="920"/>
      <c r="O70" s="920"/>
      <c r="P70" s="921"/>
      <c r="Q70" s="922"/>
      <c r="R70" s="877"/>
      <c r="S70" s="877"/>
      <c r="T70" s="877"/>
      <c r="U70" s="877"/>
      <c r="V70" s="877"/>
      <c r="W70" s="877"/>
      <c r="X70" s="877"/>
      <c r="Y70" s="877"/>
      <c r="Z70" s="877"/>
      <c r="AA70" s="877"/>
      <c r="AB70" s="877"/>
      <c r="AC70" s="877"/>
      <c r="AD70" s="877"/>
      <c r="AE70" s="877"/>
      <c r="AF70" s="877"/>
      <c r="AG70" s="877"/>
      <c r="AH70" s="877"/>
      <c r="AI70" s="877"/>
      <c r="AJ70" s="877"/>
      <c r="AK70" s="877"/>
      <c r="AL70" s="877"/>
      <c r="AM70" s="877"/>
      <c r="AN70" s="877"/>
      <c r="AO70" s="877"/>
      <c r="AP70" s="877"/>
      <c r="AQ70" s="877"/>
      <c r="AR70" s="877"/>
      <c r="AS70" s="877"/>
      <c r="AT70" s="877"/>
      <c r="AU70" s="877"/>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c r="C71" s="920"/>
      <c r="D71" s="920"/>
      <c r="E71" s="920"/>
      <c r="F71" s="920"/>
      <c r="G71" s="920"/>
      <c r="H71" s="920"/>
      <c r="I71" s="920"/>
      <c r="J71" s="920"/>
      <c r="K71" s="920"/>
      <c r="L71" s="920"/>
      <c r="M71" s="920"/>
      <c r="N71" s="920"/>
      <c r="O71" s="920"/>
      <c r="P71" s="921"/>
      <c r="Q71" s="922"/>
      <c r="R71" s="877"/>
      <c r="S71" s="877"/>
      <c r="T71" s="877"/>
      <c r="U71" s="877"/>
      <c r="V71" s="877"/>
      <c r="W71" s="877"/>
      <c r="X71" s="877"/>
      <c r="Y71" s="877"/>
      <c r="Z71" s="877"/>
      <c r="AA71" s="877"/>
      <c r="AB71" s="877"/>
      <c r="AC71" s="877"/>
      <c r="AD71" s="877"/>
      <c r="AE71" s="877"/>
      <c r="AF71" s="877"/>
      <c r="AG71" s="877"/>
      <c r="AH71" s="877"/>
      <c r="AI71" s="877"/>
      <c r="AJ71" s="877"/>
      <c r="AK71" s="877"/>
      <c r="AL71" s="877"/>
      <c r="AM71" s="877"/>
      <c r="AN71" s="877"/>
      <c r="AO71" s="877"/>
      <c r="AP71" s="877"/>
      <c r="AQ71" s="877"/>
      <c r="AR71" s="877"/>
      <c r="AS71" s="877"/>
      <c r="AT71" s="877"/>
      <c r="AU71" s="877"/>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c r="C72" s="920"/>
      <c r="D72" s="920"/>
      <c r="E72" s="920"/>
      <c r="F72" s="920"/>
      <c r="G72" s="920"/>
      <c r="H72" s="920"/>
      <c r="I72" s="920"/>
      <c r="J72" s="920"/>
      <c r="K72" s="920"/>
      <c r="L72" s="920"/>
      <c r="M72" s="920"/>
      <c r="N72" s="920"/>
      <c r="O72" s="920"/>
      <c r="P72" s="921"/>
      <c r="Q72" s="922"/>
      <c r="R72" s="877"/>
      <c r="S72" s="877"/>
      <c r="T72" s="877"/>
      <c r="U72" s="877"/>
      <c r="V72" s="877"/>
      <c r="W72" s="877"/>
      <c r="X72" s="877"/>
      <c r="Y72" s="877"/>
      <c r="Z72" s="877"/>
      <c r="AA72" s="877"/>
      <c r="AB72" s="877"/>
      <c r="AC72" s="877"/>
      <c r="AD72" s="877"/>
      <c r="AE72" s="877"/>
      <c r="AF72" s="877"/>
      <c r="AG72" s="877"/>
      <c r="AH72" s="877"/>
      <c r="AI72" s="877"/>
      <c r="AJ72" s="877"/>
      <c r="AK72" s="877"/>
      <c r="AL72" s="877"/>
      <c r="AM72" s="877"/>
      <c r="AN72" s="877"/>
      <c r="AO72" s="877"/>
      <c r="AP72" s="877"/>
      <c r="AQ72" s="877"/>
      <c r="AR72" s="877"/>
      <c r="AS72" s="877"/>
      <c r="AT72" s="877"/>
      <c r="AU72" s="877"/>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390</v>
      </c>
      <c r="B88" s="836" t="s">
        <v>420</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64</v>
      </c>
      <c r="AG88" s="888"/>
      <c r="AH88" s="888"/>
      <c r="AI88" s="888"/>
      <c r="AJ88" s="888"/>
      <c r="AK88" s="885"/>
      <c r="AL88" s="885"/>
      <c r="AM88" s="885"/>
      <c r="AN88" s="885"/>
      <c r="AO88" s="885"/>
      <c r="AP88" s="888">
        <v>59</v>
      </c>
      <c r="AQ88" s="888"/>
      <c r="AR88" s="888"/>
      <c r="AS88" s="888"/>
      <c r="AT88" s="888"/>
      <c r="AU88" s="888">
        <v>17</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36" t="s">
        <v>421</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422</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423</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426</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427</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428</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429</v>
      </c>
      <c r="AB109" s="941"/>
      <c r="AC109" s="941"/>
      <c r="AD109" s="941"/>
      <c r="AE109" s="942"/>
      <c r="AF109" s="940" t="s">
        <v>308</v>
      </c>
      <c r="AG109" s="941"/>
      <c r="AH109" s="941"/>
      <c r="AI109" s="941"/>
      <c r="AJ109" s="942"/>
      <c r="AK109" s="940" t="s">
        <v>307</v>
      </c>
      <c r="AL109" s="941"/>
      <c r="AM109" s="941"/>
      <c r="AN109" s="941"/>
      <c r="AO109" s="942"/>
      <c r="AP109" s="940" t="s">
        <v>430</v>
      </c>
      <c r="AQ109" s="941"/>
      <c r="AR109" s="941"/>
      <c r="AS109" s="941"/>
      <c r="AT109" s="943"/>
      <c r="AU109" s="960" t="s">
        <v>428</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429</v>
      </c>
      <c r="BR109" s="941"/>
      <c r="BS109" s="941"/>
      <c r="BT109" s="941"/>
      <c r="BU109" s="942"/>
      <c r="BV109" s="940" t="s">
        <v>308</v>
      </c>
      <c r="BW109" s="941"/>
      <c r="BX109" s="941"/>
      <c r="BY109" s="941"/>
      <c r="BZ109" s="942"/>
      <c r="CA109" s="940" t="s">
        <v>307</v>
      </c>
      <c r="CB109" s="941"/>
      <c r="CC109" s="941"/>
      <c r="CD109" s="941"/>
      <c r="CE109" s="942"/>
      <c r="CF109" s="961" t="s">
        <v>430</v>
      </c>
      <c r="CG109" s="961"/>
      <c r="CH109" s="961"/>
      <c r="CI109" s="961"/>
      <c r="CJ109" s="961"/>
      <c r="CK109" s="940" t="s">
        <v>431</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429</v>
      </c>
      <c r="DH109" s="941"/>
      <c r="DI109" s="941"/>
      <c r="DJ109" s="941"/>
      <c r="DK109" s="942"/>
      <c r="DL109" s="940" t="s">
        <v>308</v>
      </c>
      <c r="DM109" s="941"/>
      <c r="DN109" s="941"/>
      <c r="DO109" s="941"/>
      <c r="DP109" s="942"/>
      <c r="DQ109" s="940" t="s">
        <v>307</v>
      </c>
      <c r="DR109" s="941"/>
      <c r="DS109" s="941"/>
      <c r="DT109" s="941"/>
      <c r="DU109" s="942"/>
      <c r="DV109" s="940" t="s">
        <v>430</v>
      </c>
      <c r="DW109" s="941"/>
      <c r="DX109" s="941"/>
      <c r="DY109" s="941"/>
      <c r="DZ109" s="943"/>
    </row>
    <row r="110" spans="1:131" s="247" customFormat="1" ht="26.25" customHeight="1" x14ac:dyDescent="0.15">
      <c r="A110" s="944" t="s">
        <v>432</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1013509</v>
      </c>
      <c r="AB110" s="948"/>
      <c r="AC110" s="948"/>
      <c r="AD110" s="948"/>
      <c r="AE110" s="949"/>
      <c r="AF110" s="950">
        <v>978347</v>
      </c>
      <c r="AG110" s="948"/>
      <c r="AH110" s="948"/>
      <c r="AI110" s="948"/>
      <c r="AJ110" s="949"/>
      <c r="AK110" s="950">
        <v>977573</v>
      </c>
      <c r="AL110" s="948"/>
      <c r="AM110" s="948"/>
      <c r="AN110" s="948"/>
      <c r="AO110" s="949"/>
      <c r="AP110" s="951">
        <v>23.2</v>
      </c>
      <c r="AQ110" s="952"/>
      <c r="AR110" s="952"/>
      <c r="AS110" s="952"/>
      <c r="AT110" s="953"/>
      <c r="AU110" s="954" t="s">
        <v>72</v>
      </c>
      <c r="AV110" s="955"/>
      <c r="AW110" s="955"/>
      <c r="AX110" s="955"/>
      <c r="AY110" s="955"/>
      <c r="AZ110" s="996" t="s">
        <v>433</v>
      </c>
      <c r="BA110" s="945"/>
      <c r="BB110" s="945"/>
      <c r="BC110" s="945"/>
      <c r="BD110" s="945"/>
      <c r="BE110" s="945"/>
      <c r="BF110" s="945"/>
      <c r="BG110" s="945"/>
      <c r="BH110" s="945"/>
      <c r="BI110" s="945"/>
      <c r="BJ110" s="945"/>
      <c r="BK110" s="945"/>
      <c r="BL110" s="945"/>
      <c r="BM110" s="945"/>
      <c r="BN110" s="945"/>
      <c r="BO110" s="945"/>
      <c r="BP110" s="946"/>
      <c r="BQ110" s="982">
        <v>10422519</v>
      </c>
      <c r="BR110" s="983"/>
      <c r="BS110" s="983"/>
      <c r="BT110" s="983"/>
      <c r="BU110" s="983"/>
      <c r="BV110" s="983">
        <v>10358895</v>
      </c>
      <c r="BW110" s="983"/>
      <c r="BX110" s="983"/>
      <c r="BY110" s="983"/>
      <c r="BZ110" s="983"/>
      <c r="CA110" s="983">
        <v>10381076</v>
      </c>
      <c r="CB110" s="983"/>
      <c r="CC110" s="983"/>
      <c r="CD110" s="983"/>
      <c r="CE110" s="983"/>
      <c r="CF110" s="997">
        <v>246.2</v>
      </c>
      <c r="CG110" s="998"/>
      <c r="CH110" s="998"/>
      <c r="CI110" s="998"/>
      <c r="CJ110" s="998"/>
      <c r="CK110" s="999" t="s">
        <v>434</v>
      </c>
      <c r="CL110" s="1000"/>
      <c r="CM110" s="979" t="s">
        <v>435</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436</v>
      </c>
      <c r="DH110" s="983"/>
      <c r="DI110" s="983"/>
      <c r="DJ110" s="983"/>
      <c r="DK110" s="983"/>
      <c r="DL110" s="983" t="s">
        <v>129</v>
      </c>
      <c r="DM110" s="983"/>
      <c r="DN110" s="983"/>
      <c r="DO110" s="983"/>
      <c r="DP110" s="983"/>
      <c r="DQ110" s="983" t="s">
        <v>129</v>
      </c>
      <c r="DR110" s="983"/>
      <c r="DS110" s="983"/>
      <c r="DT110" s="983"/>
      <c r="DU110" s="983"/>
      <c r="DV110" s="984" t="s">
        <v>129</v>
      </c>
      <c r="DW110" s="984"/>
      <c r="DX110" s="984"/>
      <c r="DY110" s="984"/>
      <c r="DZ110" s="985"/>
    </row>
    <row r="111" spans="1:131" s="247" customFormat="1" ht="26.25" customHeight="1" x14ac:dyDescent="0.15">
      <c r="A111" s="986" t="s">
        <v>437</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129</v>
      </c>
      <c r="AB111" s="990"/>
      <c r="AC111" s="990"/>
      <c r="AD111" s="990"/>
      <c r="AE111" s="991"/>
      <c r="AF111" s="992" t="s">
        <v>129</v>
      </c>
      <c r="AG111" s="990"/>
      <c r="AH111" s="990"/>
      <c r="AI111" s="990"/>
      <c r="AJ111" s="991"/>
      <c r="AK111" s="992" t="s">
        <v>129</v>
      </c>
      <c r="AL111" s="990"/>
      <c r="AM111" s="990"/>
      <c r="AN111" s="990"/>
      <c r="AO111" s="991"/>
      <c r="AP111" s="993" t="s">
        <v>129</v>
      </c>
      <c r="AQ111" s="994"/>
      <c r="AR111" s="994"/>
      <c r="AS111" s="994"/>
      <c r="AT111" s="995"/>
      <c r="AU111" s="956"/>
      <c r="AV111" s="957"/>
      <c r="AW111" s="957"/>
      <c r="AX111" s="957"/>
      <c r="AY111" s="957"/>
      <c r="AZ111" s="1005" t="s">
        <v>438</v>
      </c>
      <c r="BA111" s="1006"/>
      <c r="BB111" s="1006"/>
      <c r="BC111" s="1006"/>
      <c r="BD111" s="1006"/>
      <c r="BE111" s="1006"/>
      <c r="BF111" s="1006"/>
      <c r="BG111" s="1006"/>
      <c r="BH111" s="1006"/>
      <c r="BI111" s="1006"/>
      <c r="BJ111" s="1006"/>
      <c r="BK111" s="1006"/>
      <c r="BL111" s="1006"/>
      <c r="BM111" s="1006"/>
      <c r="BN111" s="1006"/>
      <c r="BO111" s="1006"/>
      <c r="BP111" s="1007"/>
      <c r="BQ111" s="975">
        <v>8256</v>
      </c>
      <c r="BR111" s="976"/>
      <c r="BS111" s="976"/>
      <c r="BT111" s="976"/>
      <c r="BU111" s="976"/>
      <c r="BV111" s="976">
        <v>2026</v>
      </c>
      <c r="BW111" s="976"/>
      <c r="BX111" s="976"/>
      <c r="BY111" s="976"/>
      <c r="BZ111" s="976"/>
      <c r="CA111" s="976">
        <v>253051</v>
      </c>
      <c r="CB111" s="976"/>
      <c r="CC111" s="976"/>
      <c r="CD111" s="976"/>
      <c r="CE111" s="976"/>
      <c r="CF111" s="970">
        <v>6</v>
      </c>
      <c r="CG111" s="971"/>
      <c r="CH111" s="971"/>
      <c r="CI111" s="971"/>
      <c r="CJ111" s="971"/>
      <c r="CK111" s="1001"/>
      <c r="CL111" s="1002"/>
      <c r="CM111" s="972" t="s">
        <v>439</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129</v>
      </c>
      <c r="DH111" s="976"/>
      <c r="DI111" s="976"/>
      <c r="DJ111" s="976"/>
      <c r="DK111" s="976"/>
      <c r="DL111" s="976" t="s">
        <v>129</v>
      </c>
      <c r="DM111" s="976"/>
      <c r="DN111" s="976"/>
      <c r="DO111" s="976"/>
      <c r="DP111" s="976"/>
      <c r="DQ111" s="976" t="s">
        <v>129</v>
      </c>
      <c r="DR111" s="976"/>
      <c r="DS111" s="976"/>
      <c r="DT111" s="976"/>
      <c r="DU111" s="976"/>
      <c r="DV111" s="977" t="s">
        <v>129</v>
      </c>
      <c r="DW111" s="977"/>
      <c r="DX111" s="977"/>
      <c r="DY111" s="977"/>
      <c r="DZ111" s="978"/>
    </row>
    <row r="112" spans="1:131" s="247" customFormat="1" ht="26.25" customHeight="1" x14ac:dyDescent="0.15">
      <c r="A112" s="1008" t="s">
        <v>440</v>
      </c>
      <c r="B112" s="1009"/>
      <c r="C112" s="1006" t="s">
        <v>441</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129</v>
      </c>
      <c r="AB112" s="1015"/>
      <c r="AC112" s="1015"/>
      <c r="AD112" s="1015"/>
      <c r="AE112" s="1016"/>
      <c r="AF112" s="1017" t="s">
        <v>129</v>
      </c>
      <c r="AG112" s="1015"/>
      <c r="AH112" s="1015"/>
      <c r="AI112" s="1015"/>
      <c r="AJ112" s="1016"/>
      <c r="AK112" s="1017" t="s">
        <v>129</v>
      </c>
      <c r="AL112" s="1015"/>
      <c r="AM112" s="1015"/>
      <c r="AN112" s="1015"/>
      <c r="AO112" s="1016"/>
      <c r="AP112" s="1018" t="s">
        <v>129</v>
      </c>
      <c r="AQ112" s="1019"/>
      <c r="AR112" s="1019"/>
      <c r="AS112" s="1019"/>
      <c r="AT112" s="1020"/>
      <c r="AU112" s="956"/>
      <c r="AV112" s="957"/>
      <c r="AW112" s="957"/>
      <c r="AX112" s="957"/>
      <c r="AY112" s="957"/>
      <c r="AZ112" s="1005" t="s">
        <v>442</v>
      </c>
      <c r="BA112" s="1006"/>
      <c r="BB112" s="1006"/>
      <c r="BC112" s="1006"/>
      <c r="BD112" s="1006"/>
      <c r="BE112" s="1006"/>
      <c r="BF112" s="1006"/>
      <c r="BG112" s="1006"/>
      <c r="BH112" s="1006"/>
      <c r="BI112" s="1006"/>
      <c r="BJ112" s="1006"/>
      <c r="BK112" s="1006"/>
      <c r="BL112" s="1006"/>
      <c r="BM112" s="1006"/>
      <c r="BN112" s="1006"/>
      <c r="BO112" s="1006"/>
      <c r="BP112" s="1007"/>
      <c r="BQ112" s="975">
        <v>1797777</v>
      </c>
      <c r="BR112" s="976"/>
      <c r="BS112" s="976"/>
      <c r="BT112" s="976"/>
      <c r="BU112" s="976"/>
      <c r="BV112" s="976">
        <v>1819353</v>
      </c>
      <c r="BW112" s="976"/>
      <c r="BX112" s="976"/>
      <c r="BY112" s="976"/>
      <c r="BZ112" s="976"/>
      <c r="CA112" s="976">
        <v>1663307</v>
      </c>
      <c r="CB112" s="976"/>
      <c r="CC112" s="976"/>
      <c r="CD112" s="976"/>
      <c r="CE112" s="976"/>
      <c r="CF112" s="970">
        <v>39.4</v>
      </c>
      <c r="CG112" s="971"/>
      <c r="CH112" s="971"/>
      <c r="CI112" s="971"/>
      <c r="CJ112" s="971"/>
      <c r="CK112" s="1001"/>
      <c r="CL112" s="1002"/>
      <c r="CM112" s="972" t="s">
        <v>443</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129</v>
      </c>
      <c r="DH112" s="976"/>
      <c r="DI112" s="976"/>
      <c r="DJ112" s="976"/>
      <c r="DK112" s="976"/>
      <c r="DL112" s="976" t="s">
        <v>436</v>
      </c>
      <c r="DM112" s="976"/>
      <c r="DN112" s="976"/>
      <c r="DO112" s="976"/>
      <c r="DP112" s="976"/>
      <c r="DQ112" s="976">
        <v>151151</v>
      </c>
      <c r="DR112" s="976"/>
      <c r="DS112" s="976"/>
      <c r="DT112" s="976"/>
      <c r="DU112" s="976"/>
      <c r="DV112" s="977">
        <v>3.6</v>
      </c>
      <c r="DW112" s="977"/>
      <c r="DX112" s="977"/>
      <c r="DY112" s="977"/>
      <c r="DZ112" s="978"/>
    </row>
    <row r="113" spans="1:130" s="247" customFormat="1" ht="26.25" customHeight="1" x14ac:dyDescent="0.15">
      <c r="A113" s="1010"/>
      <c r="B113" s="1011"/>
      <c r="C113" s="1006" t="s">
        <v>444</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150439</v>
      </c>
      <c r="AB113" s="990"/>
      <c r="AC113" s="990"/>
      <c r="AD113" s="990"/>
      <c r="AE113" s="991"/>
      <c r="AF113" s="992">
        <v>139365</v>
      </c>
      <c r="AG113" s="990"/>
      <c r="AH113" s="990"/>
      <c r="AI113" s="990"/>
      <c r="AJ113" s="991"/>
      <c r="AK113" s="992">
        <v>135686</v>
      </c>
      <c r="AL113" s="990"/>
      <c r="AM113" s="990"/>
      <c r="AN113" s="990"/>
      <c r="AO113" s="991"/>
      <c r="AP113" s="993">
        <v>3.2</v>
      </c>
      <c r="AQ113" s="994"/>
      <c r="AR113" s="994"/>
      <c r="AS113" s="994"/>
      <c r="AT113" s="995"/>
      <c r="AU113" s="956"/>
      <c r="AV113" s="957"/>
      <c r="AW113" s="957"/>
      <c r="AX113" s="957"/>
      <c r="AY113" s="957"/>
      <c r="AZ113" s="1005" t="s">
        <v>445</v>
      </c>
      <c r="BA113" s="1006"/>
      <c r="BB113" s="1006"/>
      <c r="BC113" s="1006"/>
      <c r="BD113" s="1006"/>
      <c r="BE113" s="1006"/>
      <c r="BF113" s="1006"/>
      <c r="BG113" s="1006"/>
      <c r="BH113" s="1006"/>
      <c r="BI113" s="1006"/>
      <c r="BJ113" s="1006"/>
      <c r="BK113" s="1006"/>
      <c r="BL113" s="1006"/>
      <c r="BM113" s="1006"/>
      <c r="BN113" s="1006"/>
      <c r="BO113" s="1006"/>
      <c r="BP113" s="1007"/>
      <c r="BQ113" s="975">
        <v>62217</v>
      </c>
      <c r="BR113" s="976"/>
      <c r="BS113" s="976"/>
      <c r="BT113" s="976"/>
      <c r="BU113" s="976"/>
      <c r="BV113" s="976">
        <v>36087</v>
      </c>
      <c r="BW113" s="976"/>
      <c r="BX113" s="976"/>
      <c r="BY113" s="976"/>
      <c r="BZ113" s="976"/>
      <c r="CA113" s="976">
        <v>16688</v>
      </c>
      <c r="CB113" s="976"/>
      <c r="CC113" s="976"/>
      <c r="CD113" s="976"/>
      <c r="CE113" s="976"/>
      <c r="CF113" s="970">
        <v>0.4</v>
      </c>
      <c r="CG113" s="971"/>
      <c r="CH113" s="971"/>
      <c r="CI113" s="971"/>
      <c r="CJ113" s="971"/>
      <c r="CK113" s="1001"/>
      <c r="CL113" s="1002"/>
      <c r="CM113" s="972" t="s">
        <v>446</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129</v>
      </c>
      <c r="DH113" s="1015"/>
      <c r="DI113" s="1015"/>
      <c r="DJ113" s="1015"/>
      <c r="DK113" s="1016"/>
      <c r="DL113" s="1017" t="s">
        <v>129</v>
      </c>
      <c r="DM113" s="1015"/>
      <c r="DN113" s="1015"/>
      <c r="DO113" s="1015"/>
      <c r="DP113" s="1016"/>
      <c r="DQ113" s="1017" t="s">
        <v>129</v>
      </c>
      <c r="DR113" s="1015"/>
      <c r="DS113" s="1015"/>
      <c r="DT113" s="1015"/>
      <c r="DU113" s="1016"/>
      <c r="DV113" s="1018" t="s">
        <v>129</v>
      </c>
      <c r="DW113" s="1019"/>
      <c r="DX113" s="1019"/>
      <c r="DY113" s="1019"/>
      <c r="DZ113" s="1020"/>
    </row>
    <row r="114" spans="1:130" s="247" customFormat="1" ht="26.25" customHeight="1" x14ac:dyDescent="0.15">
      <c r="A114" s="1010"/>
      <c r="B114" s="1011"/>
      <c r="C114" s="1006" t="s">
        <v>447</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22054</v>
      </c>
      <c r="AB114" s="1015"/>
      <c r="AC114" s="1015"/>
      <c r="AD114" s="1015"/>
      <c r="AE114" s="1016"/>
      <c r="AF114" s="1017">
        <v>22619</v>
      </c>
      <c r="AG114" s="1015"/>
      <c r="AH114" s="1015"/>
      <c r="AI114" s="1015"/>
      <c r="AJ114" s="1016"/>
      <c r="AK114" s="1017">
        <v>16442</v>
      </c>
      <c r="AL114" s="1015"/>
      <c r="AM114" s="1015"/>
      <c r="AN114" s="1015"/>
      <c r="AO114" s="1016"/>
      <c r="AP114" s="1018">
        <v>0.4</v>
      </c>
      <c r="AQ114" s="1019"/>
      <c r="AR114" s="1019"/>
      <c r="AS114" s="1019"/>
      <c r="AT114" s="1020"/>
      <c r="AU114" s="956"/>
      <c r="AV114" s="957"/>
      <c r="AW114" s="957"/>
      <c r="AX114" s="957"/>
      <c r="AY114" s="957"/>
      <c r="AZ114" s="1005" t="s">
        <v>448</v>
      </c>
      <c r="BA114" s="1006"/>
      <c r="BB114" s="1006"/>
      <c r="BC114" s="1006"/>
      <c r="BD114" s="1006"/>
      <c r="BE114" s="1006"/>
      <c r="BF114" s="1006"/>
      <c r="BG114" s="1006"/>
      <c r="BH114" s="1006"/>
      <c r="BI114" s="1006"/>
      <c r="BJ114" s="1006"/>
      <c r="BK114" s="1006"/>
      <c r="BL114" s="1006"/>
      <c r="BM114" s="1006"/>
      <c r="BN114" s="1006"/>
      <c r="BO114" s="1006"/>
      <c r="BP114" s="1007"/>
      <c r="BQ114" s="975">
        <v>1357100</v>
      </c>
      <c r="BR114" s="976"/>
      <c r="BS114" s="976"/>
      <c r="BT114" s="976"/>
      <c r="BU114" s="976"/>
      <c r="BV114" s="976">
        <v>1345266</v>
      </c>
      <c r="BW114" s="976"/>
      <c r="BX114" s="976"/>
      <c r="BY114" s="976"/>
      <c r="BZ114" s="976"/>
      <c r="CA114" s="976">
        <v>1345581</v>
      </c>
      <c r="CB114" s="976"/>
      <c r="CC114" s="976"/>
      <c r="CD114" s="976"/>
      <c r="CE114" s="976"/>
      <c r="CF114" s="970">
        <v>31.9</v>
      </c>
      <c r="CG114" s="971"/>
      <c r="CH114" s="971"/>
      <c r="CI114" s="971"/>
      <c r="CJ114" s="971"/>
      <c r="CK114" s="1001"/>
      <c r="CL114" s="1002"/>
      <c r="CM114" s="972" t="s">
        <v>449</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129</v>
      </c>
      <c r="DH114" s="1015"/>
      <c r="DI114" s="1015"/>
      <c r="DJ114" s="1015"/>
      <c r="DK114" s="1016"/>
      <c r="DL114" s="1017" t="s">
        <v>129</v>
      </c>
      <c r="DM114" s="1015"/>
      <c r="DN114" s="1015"/>
      <c r="DO114" s="1015"/>
      <c r="DP114" s="1016"/>
      <c r="DQ114" s="1017" t="s">
        <v>129</v>
      </c>
      <c r="DR114" s="1015"/>
      <c r="DS114" s="1015"/>
      <c r="DT114" s="1015"/>
      <c r="DU114" s="1016"/>
      <c r="DV114" s="1018" t="s">
        <v>129</v>
      </c>
      <c r="DW114" s="1019"/>
      <c r="DX114" s="1019"/>
      <c r="DY114" s="1019"/>
      <c r="DZ114" s="1020"/>
    </row>
    <row r="115" spans="1:130" s="247" customFormat="1" ht="26.25" customHeight="1" x14ac:dyDescent="0.15">
      <c r="A115" s="1010"/>
      <c r="B115" s="1011"/>
      <c r="C115" s="1006" t="s">
        <v>450</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14595</v>
      </c>
      <c r="AB115" s="990"/>
      <c r="AC115" s="990"/>
      <c r="AD115" s="990"/>
      <c r="AE115" s="991"/>
      <c r="AF115" s="992">
        <v>19481</v>
      </c>
      <c r="AG115" s="990"/>
      <c r="AH115" s="990"/>
      <c r="AI115" s="990"/>
      <c r="AJ115" s="991"/>
      <c r="AK115" s="992">
        <v>17098</v>
      </c>
      <c r="AL115" s="990"/>
      <c r="AM115" s="990"/>
      <c r="AN115" s="990"/>
      <c r="AO115" s="991"/>
      <c r="AP115" s="993">
        <v>0.4</v>
      </c>
      <c r="AQ115" s="994"/>
      <c r="AR115" s="994"/>
      <c r="AS115" s="994"/>
      <c r="AT115" s="995"/>
      <c r="AU115" s="956"/>
      <c r="AV115" s="957"/>
      <c r="AW115" s="957"/>
      <c r="AX115" s="957"/>
      <c r="AY115" s="957"/>
      <c r="AZ115" s="1005" t="s">
        <v>451</v>
      </c>
      <c r="BA115" s="1006"/>
      <c r="BB115" s="1006"/>
      <c r="BC115" s="1006"/>
      <c r="BD115" s="1006"/>
      <c r="BE115" s="1006"/>
      <c r="BF115" s="1006"/>
      <c r="BG115" s="1006"/>
      <c r="BH115" s="1006"/>
      <c r="BI115" s="1006"/>
      <c r="BJ115" s="1006"/>
      <c r="BK115" s="1006"/>
      <c r="BL115" s="1006"/>
      <c r="BM115" s="1006"/>
      <c r="BN115" s="1006"/>
      <c r="BO115" s="1006"/>
      <c r="BP115" s="1007"/>
      <c r="BQ115" s="975" t="s">
        <v>129</v>
      </c>
      <c r="BR115" s="976"/>
      <c r="BS115" s="976"/>
      <c r="BT115" s="976"/>
      <c r="BU115" s="976"/>
      <c r="BV115" s="976" t="s">
        <v>129</v>
      </c>
      <c r="BW115" s="976"/>
      <c r="BX115" s="976"/>
      <c r="BY115" s="976"/>
      <c r="BZ115" s="976"/>
      <c r="CA115" s="976" t="s">
        <v>129</v>
      </c>
      <c r="CB115" s="976"/>
      <c r="CC115" s="976"/>
      <c r="CD115" s="976"/>
      <c r="CE115" s="976"/>
      <c r="CF115" s="970" t="s">
        <v>436</v>
      </c>
      <c r="CG115" s="971"/>
      <c r="CH115" s="971"/>
      <c r="CI115" s="971"/>
      <c r="CJ115" s="971"/>
      <c r="CK115" s="1001"/>
      <c r="CL115" s="1002"/>
      <c r="CM115" s="1005" t="s">
        <v>452</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129</v>
      </c>
      <c r="DH115" s="1015"/>
      <c r="DI115" s="1015"/>
      <c r="DJ115" s="1015"/>
      <c r="DK115" s="1016"/>
      <c r="DL115" s="1017" t="s">
        <v>436</v>
      </c>
      <c r="DM115" s="1015"/>
      <c r="DN115" s="1015"/>
      <c r="DO115" s="1015"/>
      <c r="DP115" s="1016"/>
      <c r="DQ115" s="1017" t="s">
        <v>129</v>
      </c>
      <c r="DR115" s="1015"/>
      <c r="DS115" s="1015"/>
      <c r="DT115" s="1015"/>
      <c r="DU115" s="1016"/>
      <c r="DV115" s="1018" t="s">
        <v>129</v>
      </c>
      <c r="DW115" s="1019"/>
      <c r="DX115" s="1019"/>
      <c r="DY115" s="1019"/>
      <c r="DZ115" s="1020"/>
    </row>
    <row r="116" spans="1:130" s="247" customFormat="1" ht="26.25" customHeight="1" x14ac:dyDescent="0.15">
      <c r="A116" s="1012"/>
      <c r="B116" s="1013"/>
      <c r="C116" s="1021" t="s">
        <v>453</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368</v>
      </c>
      <c r="AB116" s="1015"/>
      <c r="AC116" s="1015"/>
      <c r="AD116" s="1015"/>
      <c r="AE116" s="1016"/>
      <c r="AF116" s="1017">
        <v>355</v>
      </c>
      <c r="AG116" s="1015"/>
      <c r="AH116" s="1015"/>
      <c r="AI116" s="1015"/>
      <c r="AJ116" s="1016"/>
      <c r="AK116" s="1017">
        <v>234</v>
      </c>
      <c r="AL116" s="1015"/>
      <c r="AM116" s="1015"/>
      <c r="AN116" s="1015"/>
      <c r="AO116" s="1016"/>
      <c r="AP116" s="1018">
        <v>0</v>
      </c>
      <c r="AQ116" s="1019"/>
      <c r="AR116" s="1019"/>
      <c r="AS116" s="1019"/>
      <c r="AT116" s="1020"/>
      <c r="AU116" s="956"/>
      <c r="AV116" s="957"/>
      <c r="AW116" s="957"/>
      <c r="AX116" s="957"/>
      <c r="AY116" s="957"/>
      <c r="AZ116" s="1023" t="s">
        <v>454</v>
      </c>
      <c r="BA116" s="1024"/>
      <c r="BB116" s="1024"/>
      <c r="BC116" s="1024"/>
      <c r="BD116" s="1024"/>
      <c r="BE116" s="1024"/>
      <c r="BF116" s="1024"/>
      <c r="BG116" s="1024"/>
      <c r="BH116" s="1024"/>
      <c r="BI116" s="1024"/>
      <c r="BJ116" s="1024"/>
      <c r="BK116" s="1024"/>
      <c r="BL116" s="1024"/>
      <c r="BM116" s="1024"/>
      <c r="BN116" s="1024"/>
      <c r="BO116" s="1024"/>
      <c r="BP116" s="1025"/>
      <c r="BQ116" s="975" t="s">
        <v>129</v>
      </c>
      <c r="BR116" s="976"/>
      <c r="BS116" s="976"/>
      <c r="BT116" s="976"/>
      <c r="BU116" s="976"/>
      <c r="BV116" s="976" t="s">
        <v>129</v>
      </c>
      <c r="BW116" s="976"/>
      <c r="BX116" s="976"/>
      <c r="BY116" s="976"/>
      <c r="BZ116" s="976"/>
      <c r="CA116" s="976" t="s">
        <v>129</v>
      </c>
      <c r="CB116" s="976"/>
      <c r="CC116" s="976"/>
      <c r="CD116" s="976"/>
      <c r="CE116" s="976"/>
      <c r="CF116" s="970" t="s">
        <v>129</v>
      </c>
      <c r="CG116" s="971"/>
      <c r="CH116" s="971"/>
      <c r="CI116" s="971"/>
      <c r="CJ116" s="971"/>
      <c r="CK116" s="1001"/>
      <c r="CL116" s="1002"/>
      <c r="CM116" s="972" t="s">
        <v>455</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129</v>
      </c>
      <c r="DH116" s="1015"/>
      <c r="DI116" s="1015"/>
      <c r="DJ116" s="1015"/>
      <c r="DK116" s="1016"/>
      <c r="DL116" s="1017" t="s">
        <v>129</v>
      </c>
      <c r="DM116" s="1015"/>
      <c r="DN116" s="1015"/>
      <c r="DO116" s="1015"/>
      <c r="DP116" s="1016"/>
      <c r="DQ116" s="1017" t="s">
        <v>129</v>
      </c>
      <c r="DR116" s="1015"/>
      <c r="DS116" s="1015"/>
      <c r="DT116" s="1015"/>
      <c r="DU116" s="1016"/>
      <c r="DV116" s="1018" t="s">
        <v>129</v>
      </c>
      <c r="DW116" s="1019"/>
      <c r="DX116" s="1019"/>
      <c r="DY116" s="1019"/>
      <c r="DZ116" s="1020"/>
    </row>
    <row r="117" spans="1:130" s="247" customFormat="1" ht="26.25" customHeight="1" x14ac:dyDescent="0.15">
      <c r="A117" s="960" t="s">
        <v>188</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456</v>
      </c>
      <c r="Z117" s="942"/>
      <c r="AA117" s="1032">
        <v>1200965</v>
      </c>
      <c r="AB117" s="1033"/>
      <c r="AC117" s="1033"/>
      <c r="AD117" s="1033"/>
      <c r="AE117" s="1034"/>
      <c r="AF117" s="1035">
        <v>1160167</v>
      </c>
      <c r="AG117" s="1033"/>
      <c r="AH117" s="1033"/>
      <c r="AI117" s="1033"/>
      <c r="AJ117" s="1034"/>
      <c r="AK117" s="1035">
        <v>1147033</v>
      </c>
      <c r="AL117" s="1033"/>
      <c r="AM117" s="1033"/>
      <c r="AN117" s="1033"/>
      <c r="AO117" s="1034"/>
      <c r="AP117" s="1036"/>
      <c r="AQ117" s="1037"/>
      <c r="AR117" s="1037"/>
      <c r="AS117" s="1037"/>
      <c r="AT117" s="1038"/>
      <c r="AU117" s="956"/>
      <c r="AV117" s="957"/>
      <c r="AW117" s="957"/>
      <c r="AX117" s="957"/>
      <c r="AY117" s="957"/>
      <c r="AZ117" s="1023" t="s">
        <v>457</v>
      </c>
      <c r="BA117" s="1024"/>
      <c r="BB117" s="1024"/>
      <c r="BC117" s="1024"/>
      <c r="BD117" s="1024"/>
      <c r="BE117" s="1024"/>
      <c r="BF117" s="1024"/>
      <c r="BG117" s="1024"/>
      <c r="BH117" s="1024"/>
      <c r="BI117" s="1024"/>
      <c r="BJ117" s="1024"/>
      <c r="BK117" s="1024"/>
      <c r="BL117" s="1024"/>
      <c r="BM117" s="1024"/>
      <c r="BN117" s="1024"/>
      <c r="BO117" s="1024"/>
      <c r="BP117" s="1025"/>
      <c r="BQ117" s="975" t="s">
        <v>436</v>
      </c>
      <c r="BR117" s="976"/>
      <c r="BS117" s="976"/>
      <c r="BT117" s="976"/>
      <c r="BU117" s="976"/>
      <c r="BV117" s="976" t="s">
        <v>129</v>
      </c>
      <c r="BW117" s="976"/>
      <c r="BX117" s="976"/>
      <c r="BY117" s="976"/>
      <c r="BZ117" s="976"/>
      <c r="CA117" s="976" t="s">
        <v>129</v>
      </c>
      <c r="CB117" s="976"/>
      <c r="CC117" s="976"/>
      <c r="CD117" s="976"/>
      <c r="CE117" s="976"/>
      <c r="CF117" s="970" t="s">
        <v>436</v>
      </c>
      <c r="CG117" s="971"/>
      <c r="CH117" s="971"/>
      <c r="CI117" s="971"/>
      <c r="CJ117" s="971"/>
      <c r="CK117" s="1001"/>
      <c r="CL117" s="1002"/>
      <c r="CM117" s="972" t="s">
        <v>458</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129</v>
      </c>
      <c r="DH117" s="1015"/>
      <c r="DI117" s="1015"/>
      <c r="DJ117" s="1015"/>
      <c r="DK117" s="1016"/>
      <c r="DL117" s="1017" t="s">
        <v>129</v>
      </c>
      <c r="DM117" s="1015"/>
      <c r="DN117" s="1015"/>
      <c r="DO117" s="1015"/>
      <c r="DP117" s="1016"/>
      <c r="DQ117" s="1017" t="s">
        <v>129</v>
      </c>
      <c r="DR117" s="1015"/>
      <c r="DS117" s="1015"/>
      <c r="DT117" s="1015"/>
      <c r="DU117" s="1016"/>
      <c r="DV117" s="1018" t="s">
        <v>129</v>
      </c>
      <c r="DW117" s="1019"/>
      <c r="DX117" s="1019"/>
      <c r="DY117" s="1019"/>
      <c r="DZ117" s="1020"/>
    </row>
    <row r="118" spans="1:130" s="247" customFormat="1" ht="26.25" customHeight="1" x14ac:dyDescent="0.15">
      <c r="A118" s="960" t="s">
        <v>431</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429</v>
      </c>
      <c r="AB118" s="941"/>
      <c r="AC118" s="941"/>
      <c r="AD118" s="941"/>
      <c r="AE118" s="942"/>
      <c r="AF118" s="940" t="s">
        <v>308</v>
      </c>
      <c r="AG118" s="941"/>
      <c r="AH118" s="941"/>
      <c r="AI118" s="941"/>
      <c r="AJ118" s="942"/>
      <c r="AK118" s="940" t="s">
        <v>307</v>
      </c>
      <c r="AL118" s="941"/>
      <c r="AM118" s="941"/>
      <c r="AN118" s="941"/>
      <c r="AO118" s="942"/>
      <c r="AP118" s="1027" t="s">
        <v>430</v>
      </c>
      <c r="AQ118" s="1028"/>
      <c r="AR118" s="1028"/>
      <c r="AS118" s="1028"/>
      <c r="AT118" s="1029"/>
      <c r="AU118" s="956"/>
      <c r="AV118" s="957"/>
      <c r="AW118" s="957"/>
      <c r="AX118" s="957"/>
      <c r="AY118" s="957"/>
      <c r="AZ118" s="1030" t="s">
        <v>459</v>
      </c>
      <c r="BA118" s="1021"/>
      <c r="BB118" s="1021"/>
      <c r="BC118" s="1021"/>
      <c r="BD118" s="1021"/>
      <c r="BE118" s="1021"/>
      <c r="BF118" s="1021"/>
      <c r="BG118" s="1021"/>
      <c r="BH118" s="1021"/>
      <c r="BI118" s="1021"/>
      <c r="BJ118" s="1021"/>
      <c r="BK118" s="1021"/>
      <c r="BL118" s="1021"/>
      <c r="BM118" s="1021"/>
      <c r="BN118" s="1021"/>
      <c r="BO118" s="1021"/>
      <c r="BP118" s="1022"/>
      <c r="BQ118" s="1053" t="s">
        <v>129</v>
      </c>
      <c r="BR118" s="1054"/>
      <c r="BS118" s="1054"/>
      <c r="BT118" s="1054"/>
      <c r="BU118" s="1054"/>
      <c r="BV118" s="1054" t="s">
        <v>129</v>
      </c>
      <c r="BW118" s="1054"/>
      <c r="BX118" s="1054"/>
      <c r="BY118" s="1054"/>
      <c r="BZ118" s="1054"/>
      <c r="CA118" s="1054" t="s">
        <v>436</v>
      </c>
      <c r="CB118" s="1054"/>
      <c r="CC118" s="1054"/>
      <c r="CD118" s="1054"/>
      <c r="CE118" s="1054"/>
      <c r="CF118" s="970" t="s">
        <v>129</v>
      </c>
      <c r="CG118" s="971"/>
      <c r="CH118" s="971"/>
      <c r="CI118" s="971"/>
      <c r="CJ118" s="971"/>
      <c r="CK118" s="1001"/>
      <c r="CL118" s="1002"/>
      <c r="CM118" s="972" t="s">
        <v>460</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129</v>
      </c>
      <c r="DH118" s="1015"/>
      <c r="DI118" s="1015"/>
      <c r="DJ118" s="1015"/>
      <c r="DK118" s="1016"/>
      <c r="DL118" s="1017" t="s">
        <v>129</v>
      </c>
      <c r="DM118" s="1015"/>
      <c r="DN118" s="1015"/>
      <c r="DO118" s="1015"/>
      <c r="DP118" s="1016"/>
      <c r="DQ118" s="1017" t="s">
        <v>129</v>
      </c>
      <c r="DR118" s="1015"/>
      <c r="DS118" s="1015"/>
      <c r="DT118" s="1015"/>
      <c r="DU118" s="1016"/>
      <c r="DV118" s="1018" t="s">
        <v>129</v>
      </c>
      <c r="DW118" s="1019"/>
      <c r="DX118" s="1019"/>
      <c r="DY118" s="1019"/>
      <c r="DZ118" s="1020"/>
    </row>
    <row r="119" spans="1:130" s="247" customFormat="1" ht="26.25" customHeight="1" x14ac:dyDescent="0.15">
      <c r="A119" s="1115" t="s">
        <v>434</v>
      </c>
      <c r="B119" s="1000"/>
      <c r="C119" s="979" t="s">
        <v>435</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129</v>
      </c>
      <c r="AB119" s="948"/>
      <c r="AC119" s="948"/>
      <c r="AD119" s="948"/>
      <c r="AE119" s="949"/>
      <c r="AF119" s="950" t="s">
        <v>129</v>
      </c>
      <c r="AG119" s="948"/>
      <c r="AH119" s="948"/>
      <c r="AI119" s="948"/>
      <c r="AJ119" s="949"/>
      <c r="AK119" s="950" t="s">
        <v>129</v>
      </c>
      <c r="AL119" s="948"/>
      <c r="AM119" s="948"/>
      <c r="AN119" s="948"/>
      <c r="AO119" s="949"/>
      <c r="AP119" s="951" t="s">
        <v>129</v>
      </c>
      <c r="AQ119" s="952"/>
      <c r="AR119" s="952"/>
      <c r="AS119" s="952"/>
      <c r="AT119" s="953"/>
      <c r="AU119" s="958"/>
      <c r="AV119" s="959"/>
      <c r="AW119" s="959"/>
      <c r="AX119" s="959"/>
      <c r="AY119" s="959"/>
      <c r="AZ119" s="278" t="s">
        <v>188</v>
      </c>
      <c r="BA119" s="278"/>
      <c r="BB119" s="278"/>
      <c r="BC119" s="278"/>
      <c r="BD119" s="278"/>
      <c r="BE119" s="278"/>
      <c r="BF119" s="278"/>
      <c r="BG119" s="278"/>
      <c r="BH119" s="278"/>
      <c r="BI119" s="278"/>
      <c r="BJ119" s="278"/>
      <c r="BK119" s="278"/>
      <c r="BL119" s="278"/>
      <c r="BM119" s="278"/>
      <c r="BN119" s="278"/>
      <c r="BO119" s="1031" t="s">
        <v>461</v>
      </c>
      <c r="BP119" s="1062"/>
      <c r="BQ119" s="1053">
        <v>13647869</v>
      </c>
      <c r="BR119" s="1054"/>
      <c r="BS119" s="1054"/>
      <c r="BT119" s="1054"/>
      <c r="BU119" s="1054"/>
      <c r="BV119" s="1054">
        <v>13561627</v>
      </c>
      <c r="BW119" s="1054"/>
      <c r="BX119" s="1054"/>
      <c r="BY119" s="1054"/>
      <c r="BZ119" s="1054"/>
      <c r="CA119" s="1054">
        <v>13659703</v>
      </c>
      <c r="CB119" s="1054"/>
      <c r="CC119" s="1054"/>
      <c r="CD119" s="1054"/>
      <c r="CE119" s="1054"/>
      <c r="CF119" s="1055"/>
      <c r="CG119" s="1056"/>
      <c r="CH119" s="1056"/>
      <c r="CI119" s="1056"/>
      <c r="CJ119" s="1057"/>
      <c r="CK119" s="1003"/>
      <c r="CL119" s="1004"/>
      <c r="CM119" s="1058" t="s">
        <v>462</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v>8256</v>
      </c>
      <c r="DH119" s="1040"/>
      <c r="DI119" s="1040"/>
      <c r="DJ119" s="1040"/>
      <c r="DK119" s="1041"/>
      <c r="DL119" s="1039">
        <v>2026</v>
      </c>
      <c r="DM119" s="1040"/>
      <c r="DN119" s="1040"/>
      <c r="DO119" s="1040"/>
      <c r="DP119" s="1041"/>
      <c r="DQ119" s="1039">
        <v>101900</v>
      </c>
      <c r="DR119" s="1040"/>
      <c r="DS119" s="1040"/>
      <c r="DT119" s="1040"/>
      <c r="DU119" s="1041"/>
      <c r="DV119" s="1042">
        <v>2.4</v>
      </c>
      <c r="DW119" s="1043"/>
      <c r="DX119" s="1043"/>
      <c r="DY119" s="1043"/>
      <c r="DZ119" s="1044"/>
    </row>
    <row r="120" spans="1:130" s="247" customFormat="1" ht="26.25" customHeight="1" x14ac:dyDescent="0.15">
      <c r="A120" s="1116"/>
      <c r="B120" s="1002"/>
      <c r="C120" s="972" t="s">
        <v>439</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436</v>
      </c>
      <c r="AB120" s="1015"/>
      <c r="AC120" s="1015"/>
      <c r="AD120" s="1015"/>
      <c r="AE120" s="1016"/>
      <c r="AF120" s="1017" t="s">
        <v>436</v>
      </c>
      <c r="AG120" s="1015"/>
      <c r="AH120" s="1015"/>
      <c r="AI120" s="1015"/>
      <c r="AJ120" s="1016"/>
      <c r="AK120" s="1017" t="s">
        <v>129</v>
      </c>
      <c r="AL120" s="1015"/>
      <c r="AM120" s="1015"/>
      <c r="AN120" s="1015"/>
      <c r="AO120" s="1016"/>
      <c r="AP120" s="1018" t="s">
        <v>129</v>
      </c>
      <c r="AQ120" s="1019"/>
      <c r="AR120" s="1019"/>
      <c r="AS120" s="1019"/>
      <c r="AT120" s="1020"/>
      <c r="AU120" s="1045" t="s">
        <v>463</v>
      </c>
      <c r="AV120" s="1046"/>
      <c r="AW120" s="1046"/>
      <c r="AX120" s="1046"/>
      <c r="AY120" s="1047"/>
      <c r="AZ120" s="996" t="s">
        <v>464</v>
      </c>
      <c r="BA120" s="945"/>
      <c r="BB120" s="945"/>
      <c r="BC120" s="945"/>
      <c r="BD120" s="945"/>
      <c r="BE120" s="945"/>
      <c r="BF120" s="945"/>
      <c r="BG120" s="945"/>
      <c r="BH120" s="945"/>
      <c r="BI120" s="945"/>
      <c r="BJ120" s="945"/>
      <c r="BK120" s="945"/>
      <c r="BL120" s="945"/>
      <c r="BM120" s="945"/>
      <c r="BN120" s="945"/>
      <c r="BO120" s="945"/>
      <c r="BP120" s="946"/>
      <c r="BQ120" s="982">
        <v>7287798</v>
      </c>
      <c r="BR120" s="983"/>
      <c r="BS120" s="983"/>
      <c r="BT120" s="983"/>
      <c r="BU120" s="983"/>
      <c r="BV120" s="983">
        <v>7230411</v>
      </c>
      <c r="BW120" s="983"/>
      <c r="BX120" s="983"/>
      <c r="BY120" s="983"/>
      <c r="BZ120" s="983"/>
      <c r="CA120" s="983">
        <v>7351237</v>
      </c>
      <c r="CB120" s="983"/>
      <c r="CC120" s="983"/>
      <c r="CD120" s="983"/>
      <c r="CE120" s="983"/>
      <c r="CF120" s="997">
        <v>174.3</v>
      </c>
      <c r="CG120" s="998"/>
      <c r="CH120" s="998"/>
      <c r="CI120" s="998"/>
      <c r="CJ120" s="998"/>
      <c r="CK120" s="1063" t="s">
        <v>465</v>
      </c>
      <c r="CL120" s="1064"/>
      <c r="CM120" s="1064"/>
      <c r="CN120" s="1064"/>
      <c r="CO120" s="1065"/>
      <c r="CP120" s="1071" t="s">
        <v>466</v>
      </c>
      <c r="CQ120" s="1072"/>
      <c r="CR120" s="1072"/>
      <c r="CS120" s="1072"/>
      <c r="CT120" s="1072"/>
      <c r="CU120" s="1072"/>
      <c r="CV120" s="1072"/>
      <c r="CW120" s="1072"/>
      <c r="CX120" s="1072"/>
      <c r="CY120" s="1072"/>
      <c r="CZ120" s="1072"/>
      <c r="DA120" s="1072"/>
      <c r="DB120" s="1072"/>
      <c r="DC120" s="1072"/>
      <c r="DD120" s="1072"/>
      <c r="DE120" s="1072"/>
      <c r="DF120" s="1073"/>
      <c r="DG120" s="982">
        <v>1635534</v>
      </c>
      <c r="DH120" s="983"/>
      <c r="DI120" s="983"/>
      <c r="DJ120" s="983"/>
      <c r="DK120" s="983"/>
      <c r="DL120" s="983">
        <v>1640033</v>
      </c>
      <c r="DM120" s="983"/>
      <c r="DN120" s="983"/>
      <c r="DO120" s="983"/>
      <c r="DP120" s="983"/>
      <c r="DQ120" s="983">
        <v>1631798</v>
      </c>
      <c r="DR120" s="983"/>
      <c r="DS120" s="983"/>
      <c r="DT120" s="983"/>
      <c r="DU120" s="983"/>
      <c r="DV120" s="984">
        <v>38.700000000000003</v>
      </c>
      <c r="DW120" s="984"/>
      <c r="DX120" s="984"/>
      <c r="DY120" s="984"/>
      <c r="DZ120" s="985"/>
    </row>
    <row r="121" spans="1:130" s="247" customFormat="1" ht="26.25" customHeight="1" x14ac:dyDescent="0.15">
      <c r="A121" s="1116"/>
      <c r="B121" s="1002"/>
      <c r="C121" s="1023" t="s">
        <v>467</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129</v>
      </c>
      <c r="AB121" s="1015"/>
      <c r="AC121" s="1015"/>
      <c r="AD121" s="1015"/>
      <c r="AE121" s="1016"/>
      <c r="AF121" s="1017" t="s">
        <v>129</v>
      </c>
      <c r="AG121" s="1015"/>
      <c r="AH121" s="1015"/>
      <c r="AI121" s="1015"/>
      <c r="AJ121" s="1016"/>
      <c r="AK121" s="1017" t="s">
        <v>129</v>
      </c>
      <c r="AL121" s="1015"/>
      <c r="AM121" s="1015"/>
      <c r="AN121" s="1015"/>
      <c r="AO121" s="1016"/>
      <c r="AP121" s="1018" t="s">
        <v>129</v>
      </c>
      <c r="AQ121" s="1019"/>
      <c r="AR121" s="1019"/>
      <c r="AS121" s="1019"/>
      <c r="AT121" s="1020"/>
      <c r="AU121" s="1048"/>
      <c r="AV121" s="1049"/>
      <c r="AW121" s="1049"/>
      <c r="AX121" s="1049"/>
      <c r="AY121" s="1050"/>
      <c r="AZ121" s="1005" t="s">
        <v>468</v>
      </c>
      <c r="BA121" s="1006"/>
      <c r="BB121" s="1006"/>
      <c r="BC121" s="1006"/>
      <c r="BD121" s="1006"/>
      <c r="BE121" s="1006"/>
      <c r="BF121" s="1006"/>
      <c r="BG121" s="1006"/>
      <c r="BH121" s="1006"/>
      <c r="BI121" s="1006"/>
      <c r="BJ121" s="1006"/>
      <c r="BK121" s="1006"/>
      <c r="BL121" s="1006"/>
      <c r="BM121" s="1006"/>
      <c r="BN121" s="1006"/>
      <c r="BO121" s="1006"/>
      <c r="BP121" s="1007"/>
      <c r="BQ121" s="975">
        <v>338585</v>
      </c>
      <c r="BR121" s="976"/>
      <c r="BS121" s="976"/>
      <c r="BT121" s="976"/>
      <c r="BU121" s="976"/>
      <c r="BV121" s="976">
        <v>342970</v>
      </c>
      <c r="BW121" s="976"/>
      <c r="BX121" s="976"/>
      <c r="BY121" s="976"/>
      <c r="BZ121" s="976"/>
      <c r="CA121" s="976">
        <v>406076</v>
      </c>
      <c r="CB121" s="976"/>
      <c r="CC121" s="976"/>
      <c r="CD121" s="976"/>
      <c r="CE121" s="976"/>
      <c r="CF121" s="970">
        <v>9.6</v>
      </c>
      <c r="CG121" s="971"/>
      <c r="CH121" s="971"/>
      <c r="CI121" s="971"/>
      <c r="CJ121" s="971"/>
      <c r="CK121" s="1066"/>
      <c r="CL121" s="1067"/>
      <c r="CM121" s="1067"/>
      <c r="CN121" s="1067"/>
      <c r="CO121" s="1068"/>
      <c r="CP121" s="1076" t="s">
        <v>405</v>
      </c>
      <c r="CQ121" s="1077"/>
      <c r="CR121" s="1077"/>
      <c r="CS121" s="1077"/>
      <c r="CT121" s="1077"/>
      <c r="CU121" s="1077"/>
      <c r="CV121" s="1077"/>
      <c r="CW121" s="1077"/>
      <c r="CX121" s="1077"/>
      <c r="CY121" s="1077"/>
      <c r="CZ121" s="1077"/>
      <c r="DA121" s="1077"/>
      <c r="DB121" s="1077"/>
      <c r="DC121" s="1077"/>
      <c r="DD121" s="1077"/>
      <c r="DE121" s="1077"/>
      <c r="DF121" s="1078"/>
      <c r="DG121" s="975">
        <v>36443</v>
      </c>
      <c r="DH121" s="976"/>
      <c r="DI121" s="976"/>
      <c r="DJ121" s="976"/>
      <c r="DK121" s="976"/>
      <c r="DL121" s="976">
        <v>34620</v>
      </c>
      <c r="DM121" s="976"/>
      <c r="DN121" s="976"/>
      <c r="DO121" s="976"/>
      <c r="DP121" s="976"/>
      <c r="DQ121" s="976">
        <v>31509</v>
      </c>
      <c r="DR121" s="976"/>
      <c r="DS121" s="976"/>
      <c r="DT121" s="976"/>
      <c r="DU121" s="976"/>
      <c r="DV121" s="977">
        <v>0.7</v>
      </c>
      <c r="DW121" s="977"/>
      <c r="DX121" s="977"/>
      <c r="DY121" s="977"/>
      <c r="DZ121" s="978"/>
    </row>
    <row r="122" spans="1:130" s="247" customFormat="1" ht="26.25" customHeight="1" x14ac:dyDescent="0.15">
      <c r="A122" s="1116"/>
      <c r="B122" s="1002"/>
      <c r="C122" s="972" t="s">
        <v>449</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129</v>
      </c>
      <c r="AB122" s="1015"/>
      <c r="AC122" s="1015"/>
      <c r="AD122" s="1015"/>
      <c r="AE122" s="1016"/>
      <c r="AF122" s="1017" t="s">
        <v>436</v>
      </c>
      <c r="AG122" s="1015"/>
      <c r="AH122" s="1015"/>
      <c r="AI122" s="1015"/>
      <c r="AJ122" s="1016"/>
      <c r="AK122" s="1017" t="s">
        <v>129</v>
      </c>
      <c r="AL122" s="1015"/>
      <c r="AM122" s="1015"/>
      <c r="AN122" s="1015"/>
      <c r="AO122" s="1016"/>
      <c r="AP122" s="1018" t="s">
        <v>129</v>
      </c>
      <c r="AQ122" s="1019"/>
      <c r="AR122" s="1019"/>
      <c r="AS122" s="1019"/>
      <c r="AT122" s="1020"/>
      <c r="AU122" s="1048"/>
      <c r="AV122" s="1049"/>
      <c r="AW122" s="1049"/>
      <c r="AX122" s="1049"/>
      <c r="AY122" s="1050"/>
      <c r="AZ122" s="1030" t="s">
        <v>469</v>
      </c>
      <c r="BA122" s="1021"/>
      <c r="BB122" s="1021"/>
      <c r="BC122" s="1021"/>
      <c r="BD122" s="1021"/>
      <c r="BE122" s="1021"/>
      <c r="BF122" s="1021"/>
      <c r="BG122" s="1021"/>
      <c r="BH122" s="1021"/>
      <c r="BI122" s="1021"/>
      <c r="BJ122" s="1021"/>
      <c r="BK122" s="1021"/>
      <c r="BL122" s="1021"/>
      <c r="BM122" s="1021"/>
      <c r="BN122" s="1021"/>
      <c r="BO122" s="1021"/>
      <c r="BP122" s="1022"/>
      <c r="BQ122" s="1053">
        <v>8837356</v>
      </c>
      <c r="BR122" s="1054"/>
      <c r="BS122" s="1054"/>
      <c r="BT122" s="1054"/>
      <c r="BU122" s="1054"/>
      <c r="BV122" s="1054">
        <v>8783724</v>
      </c>
      <c r="BW122" s="1054"/>
      <c r="BX122" s="1054"/>
      <c r="BY122" s="1054"/>
      <c r="BZ122" s="1054"/>
      <c r="CA122" s="1054">
        <v>8616417</v>
      </c>
      <c r="CB122" s="1054"/>
      <c r="CC122" s="1054"/>
      <c r="CD122" s="1054"/>
      <c r="CE122" s="1054"/>
      <c r="CF122" s="1074">
        <v>204.3</v>
      </c>
      <c r="CG122" s="1075"/>
      <c r="CH122" s="1075"/>
      <c r="CI122" s="1075"/>
      <c r="CJ122" s="1075"/>
      <c r="CK122" s="1066"/>
      <c r="CL122" s="1067"/>
      <c r="CM122" s="1067"/>
      <c r="CN122" s="1067"/>
      <c r="CO122" s="1068"/>
      <c r="CP122" s="1076" t="s">
        <v>403</v>
      </c>
      <c r="CQ122" s="1077"/>
      <c r="CR122" s="1077"/>
      <c r="CS122" s="1077"/>
      <c r="CT122" s="1077"/>
      <c r="CU122" s="1077"/>
      <c r="CV122" s="1077"/>
      <c r="CW122" s="1077"/>
      <c r="CX122" s="1077"/>
      <c r="CY122" s="1077"/>
      <c r="CZ122" s="1077"/>
      <c r="DA122" s="1077"/>
      <c r="DB122" s="1077"/>
      <c r="DC122" s="1077"/>
      <c r="DD122" s="1077"/>
      <c r="DE122" s="1077"/>
      <c r="DF122" s="1078"/>
      <c r="DG122" s="975" t="s">
        <v>129</v>
      </c>
      <c r="DH122" s="976"/>
      <c r="DI122" s="976"/>
      <c r="DJ122" s="976"/>
      <c r="DK122" s="976"/>
      <c r="DL122" s="976" t="s">
        <v>129</v>
      </c>
      <c r="DM122" s="976"/>
      <c r="DN122" s="976"/>
      <c r="DO122" s="976"/>
      <c r="DP122" s="976"/>
      <c r="DQ122" s="976" t="s">
        <v>129</v>
      </c>
      <c r="DR122" s="976"/>
      <c r="DS122" s="976"/>
      <c r="DT122" s="976"/>
      <c r="DU122" s="976"/>
      <c r="DV122" s="977" t="s">
        <v>129</v>
      </c>
      <c r="DW122" s="977"/>
      <c r="DX122" s="977"/>
      <c r="DY122" s="977"/>
      <c r="DZ122" s="978"/>
    </row>
    <row r="123" spans="1:130" s="247" customFormat="1" ht="26.25" customHeight="1" x14ac:dyDescent="0.15">
      <c r="A123" s="1116"/>
      <c r="B123" s="1002"/>
      <c r="C123" s="972" t="s">
        <v>455</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129</v>
      </c>
      <c r="AB123" s="1015"/>
      <c r="AC123" s="1015"/>
      <c r="AD123" s="1015"/>
      <c r="AE123" s="1016"/>
      <c r="AF123" s="1017" t="s">
        <v>129</v>
      </c>
      <c r="AG123" s="1015"/>
      <c r="AH123" s="1015"/>
      <c r="AI123" s="1015"/>
      <c r="AJ123" s="1016"/>
      <c r="AK123" s="1017" t="s">
        <v>129</v>
      </c>
      <c r="AL123" s="1015"/>
      <c r="AM123" s="1015"/>
      <c r="AN123" s="1015"/>
      <c r="AO123" s="1016"/>
      <c r="AP123" s="1018" t="s">
        <v>129</v>
      </c>
      <c r="AQ123" s="1019"/>
      <c r="AR123" s="1019"/>
      <c r="AS123" s="1019"/>
      <c r="AT123" s="1020"/>
      <c r="AU123" s="1051"/>
      <c r="AV123" s="1052"/>
      <c r="AW123" s="1052"/>
      <c r="AX123" s="1052"/>
      <c r="AY123" s="1052"/>
      <c r="AZ123" s="278" t="s">
        <v>188</v>
      </c>
      <c r="BA123" s="278"/>
      <c r="BB123" s="278"/>
      <c r="BC123" s="278"/>
      <c r="BD123" s="278"/>
      <c r="BE123" s="278"/>
      <c r="BF123" s="278"/>
      <c r="BG123" s="278"/>
      <c r="BH123" s="278"/>
      <c r="BI123" s="278"/>
      <c r="BJ123" s="278"/>
      <c r="BK123" s="278"/>
      <c r="BL123" s="278"/>
      <c r="BM123" s="278"/>
      <c r="BN123" s="278"/>
      <c r="BO123" s="1031" t="s">
        <v>470</v>
      </c>
      <c r="BP123" s="1062"/>
      <c r="BQ123" s="1122">
        <v>16463739</v>
      </c>
      <c r="BR123" s="1088"/>
      <c r="BS123" s="1088"/>
      <c r="BT123" s="1088"/>
      <c r="BU123" s="1088"/>
      <c r="BV123" s="1088">
        <v>16357105</v>
      </c>
      <c r="BW123" s="1088"/>
      <c r="BX123" s="1088"/>
      <c r="BY123" s="1088"/>
      <c r="BZ123" s="1088"/>
      <c r="CA123" s="1088">
        <v>16373730</v>
      </c>
      <c r="CB123" s="1088"/>
      <c r="CC123" s="1088"/>
      <c r="CD123" s="1088"/>
      <c r="CE123" s="1088"/>
      <c r="CF123" s="1055"/>
      <c r="CG123" s="1056"/>
      <c r="CH123" s="1056"/>
      <c r="CI123" s="1056"/>
      <c r="CJ123" s="1057"/>
      <c r="CK123" s="1066"/>
      <c r="CL123" s="1067"/>
      <c r="CM123" s="1067"/>
      <c r="CN123" s="1067"/>
      <c r="CO123" s="1068"/>
      <c r="CP123" s="1076" t="s">
        <v>407</v>
      </c>
      <c r="CQ123" s="1077"/>
      <c r="CR123" s="1077"/>
      <c r="CS123" s="1077"/>
      <c r="CT123" s="1077"/>
      <c r="CU123" s="1077"/>
      <c r="CV123" s="1077"/>
      <c r="CW123" s="1077"/>
      <c r="CX123" s="1077"/>
      <c r="CY123" s="1077"/>
      <c r="CZ123" s="1077"/>
      <c r="DA123" s="1077"/>
      <c r="DB123" s="1077"/>
      <c r="DC123" s="1077"/>
      <c r="DD123" s="1077"/>
      <c r="DE123" s="1077"/>
      <c r="DF123" s="1078"/>
      <c r="DG123" s="1014">
        <v>125800</v>
      </c>
      <c r="DH123" s="1015"/>
      <c r="DI123" s="1015"/>
      <c r="DJ123" s="1015"/>
      <c r="DK123" s="1016"/>
      <c r="DL123" s="1017">
        <v>144700</v>
      </c>
      <c r="DM123" s="1015"/>
      <c r="DN123" s="1015"/>
      <c r="DO123" s="1015"/>
      <c r="DP123" s="1016"/>
      <c r="DQ123" s="1017" t="s">
        <v>129</v>
      </c>
      <c r="DR123" s="1015"/>
      <c r="DS123" s="1015"/>
      <c r="DT123" s="1015"/>
      <c r="DU123" s="1016"/>
      <c r="DV123" s="1018" t="s">
        <v>129</v>
      </c>
      <c r="DW123" s="1019"/>
      <c r="DX123" s="1019"/>
      <c r="DY123" s="1019"/>
      <c r="DZ123" s="1020"/>
    </row>
    <row r="124" spans="1:130" s="247" customFormat="1" ht="26.25" customHeight="1" thickBot="1" x14ac:dyDescent="0.2">
      <c r="A124" s="1116"/>
      <c r="B124" s="1002"/>
      <c r="C124" s="972" t="s">
        <v>458</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129</v>
      </c>
      <c r="AB124" s="1015"/>
      <c r="AC124" s="1015"/>
      <c r="AD124" s="1015"/>
      <c r="AE124" s="1016"/>
      <c r="AF124" s="1017" t="s">
        <v>129</v>
      </c>
      <c r="AG124" s="1015"/>
      <c r="AH124" s="1015"/>
      <c r="AI124" s="1015"/>
      <c r="AJ124" s="1016"/>
      <c r="AK124" s="1017" t="s">
        <v>129</v>
      </c>
      <c r="AL124" s="1015"/>
      <c r="AM124" s="1015"/>
      <c r="AN124" s="1015"/>
      <c r="AO124" s="1016"/>
      <c r="AP124" s="1018" t="s">
        <v>129</v>
      </c>
      <c r="AQ124" s="1019"/>
      <c r="AR124" s="1019"/>
      <c r="AS124" s="1019"/>
      <c r="AT124" s="1020"/>
      <c r="AU124" s="1118" t="s">
        <v>471</v>
      </c>
      <c r="AV124" s="1119"/>
      <c r="AW124" s="1119"/>
      <c r="AX124" s="1119"/>
      <c r="AY124" s="1119"/>
      <c r="AZ124" s="1119"/>
      <c r="BA124" s="1119"/>
      <c r="BB124" s="1119"/>
      <c r="BC124" s="1119"/>
      <c r="BD124" s="1119"/>
      <c r="BE124" s="1119"/>
      <c r="BF124" s="1119"/>
      <c r="BG124" s="1119"/>
      <c r="BH124" s="1119"/>
      <c r="BI124" s="1119"/>
      <c r="BJ124" s="1119"/>
      <c r="BK124" s="1119"/>
      <c r="BL124" s="1119"/>
      <c r="BM124" s="1119"/>
      <c r="BN124" s="1119"/>
      <c r="BO124" s="1119"/>
      <c r="BP124" s="1120"/>
      <c r="BQ124" s="1121" t="s">
        <v>129</v>
      </c>
      <c r="BR124" s="1084"/>
      <c r="BS124" s="1084"/>
      <c r="BT124" s="1084"/>
      <c r="BU124" s="1084"/>
      <c r="BV124" s="1084" t="s">
        <v>129</v>
      </c>
      <c r="BW124" s="1084"/>
      <c r="BX124" s="1084"/>
      <c r="BY124" s="1084"/>
      <c r="BZ124" s="1084"/>
      <c r="CA124" s="1084" t="s">
        <v>129</v>
      </c>
      <c r="CB124" s="1084"/>
      <c r="CC124" s="1084"/>
      <c r="CD124" s="1084"/>
      <c r="CE124" s="1084"/>
      <c r="CF124" s="1085"/>
      <c r="CG124" s="1086"/>
      <c r="CH124" s="1086"/>
      <c r="CI124" s="1086"/>
      <c r="CJ124" s="1087"/>
      <c r="CK124" s="1069"/>
      <c r="CL124" s="1069"/>
      <c r="CM124" s="1069"/>
      <c r="CN124" s="1069"/>
      <c r="CO124" s="1070"/>
      <c r="CP124" s="1076" t="s">
        <v>472</v>
      </c>
      <c r="CQ124" s="1077"/>
      <c r="CR124" s="1077"/>
      <c r="CS124" s="1077"/>
      <c r="CT124" s="1077"/>
      <c r="CU124" s="1077"/>
      <c r="CV124" s="1077"/>
      <c r="CW124" s="1077"/>
      <c r="CX124" s="1077"/>
      <c r="CY124" s="1077"/>
      <c r="CZ124" s="1077"/>
      <c r="DA124" s="1077"/>
      <c r="DB124" s="1077"/>
      <c r="DC124" s="1077"/>
      <c r="DD124" s="1077"/>
      <c r="DE124" s="1077"/>
      <c r="DF124" s="1078"/>
      <c r="DG124" s="1061" t="s">
        <v>129</v>
      </c>
      <c r="DH124" s="1040"/>
      <c r="DI124" s="1040"/>
      <c r="DJ124" s="1040"/>
      <c r="DK124" s="1041"/>
      <c r="DL124" s="1039" t="s">
        <v>129</v>
      </c>
      <c r="DM124" s="1040"/>
      <c r="DN124" s="1040"/>
      <c r="DO124" s="1040"/>
      <c r="DP124" s="1041"/>
      <c r="DQ124" s="1039" t="s">
        <v>129</v>
      </c>
      <c r="DR124" s="1040"/>
      <c r="DS124" s="1040"/>
      <c r="DT124" s="1040"/>
      <c r="DU124" s="1041"/>
      <c r="DV124" s="1042" t="s">
        <v>129</v>
      </c>
      <c r="DW124" s="1043"/>
      <c r="DX124" s="1043"/>
      <c r="DY124" s="1043"/>
      <c r="DZ124" s="1044"/>
    </row>
    <row r="125" spans="1:130" s="247" customFormat="1" ht="26.25" customHeight="1" x14ac:dyDescent="0.15">
      <c r="A125" s="1116"/>
      <c r="B125" s="1002"/>
      <c r="C125" s="972" t="s">
        <v>460</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129</v>
      </c>
      <c r="AB125" s="1015"/>
      <c r="AC125" s="1015"/>
      <c r="AD125" s="1015"/>
      <c r="AE125" s="1016"/>
      <c r="AF125" s="1017" t="s">
        <v>129</v>
      </c>
      <c r="AG125" s="1015"/>
      <c r="AH125" s="1015"/>
      <c r="AI125" s="1015"/>
      <c r="AJ125" s="1016"/>
      <c r="AK125" s="1017" t="s">
        <v>129</v>
      </c>
      <c r="AL125" s="1015"/>
      <c r="AM125" s="1015"/>
      <c r="AN125" s="1015"/>
      <c r="AO125" s="1016"/>
      <c r="AP125" s="1018" t="s">
        <v>129</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473</v>
      </c>
      <c r="CL125" s="1064"/>
      <c r="CM125" s="1064"/>
      <c r="CN125" s="1064"/>
      <c r="CO125" s="1065"/>
      <c r="CP125" s="996" t="s">
        <v>474</v>
      </c>
      <c r="CQ125" s="945"/>
      <c r="CR125" s="945"/>
      <c r="CS125" s="945"/>
      <c r="CT125" s="945"/>
      <c r="CU125" s="945"/>
      <c r="CV125" s="945"/>
      <c r="CW125" s="945"/>
      <c r="CX125" s="945"/>
      <c r="CY125" s="945"/>
      <c r="CZ125" s="945"/>
      <c r="DA125" s="945"/>
      <c r="DB125" s="945"/>
      <c r="DC125" s="945"/>
      <c r="DD125" s="945"/>
      <c r="DE125" s="945"/>
      <c r="DF125" s="946"/>
      <c r="DG125" s="982" t="s">
        <v>129</v>
      </c>
      <c r="DH125" s="983"/>
      <c r="DI125" s="983"/>
      <c r="DJ125" s="983"/>
      <c r="DK125" s="983"/>
      <c r="DL125" s="983" t="s">
        <v>129</v>
      </c>
      <c r="DM125" s="983"/>
      <c r="DN125" s="983"/>
      <c r="DO125" s="983"/>
      <c r="DP125" s="983"/>
      <c r="DQ125" s="983" t="s">
        <v>129</v>
      </c>
      <c r="DR125" s="983"/>
      <c r="DS125" s="983"/>
      <c r="DT125" s="983"/>
      <c r="DU125" s="983"/>
      <c r="DV125" s="984" t="s">
        <v>129</v>
      </c>
      <c r="DW125" s="984"/>
      <c r="DX125" s="984"/>
      <c r="DY125" s="984"/>
      <c r="DZ125" s="985"/>
    </row>
    <row r="126" spans="1:130" s="247" customFormat="1" ht="26.25" customHeight="1" thickBot="1" x14ac:dyDescent="0.2">
      <c r="A126" s="1116"/>
      <c r="B126" s="1002"/>
      <c r="C126" s="972" t="s">
        <v>462</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8781</v>
      </c>
      <c r="AB126" s="1015"/>
      <c r="AC126" s="1015"/>
      <c r="AD126" s="1015"/>
      <c r="AE126" s="1016"/>
      <c r="AF126" s="1017">
        <v>6230</v>
      </c>
      <c r="AG126" s="1015"/>
      <c r="AH126" s="1015"/>
      <c r="AI126" s="1015"/>
      <c r="AJ126" s="1016"/>
      <c r="AK126" s="1017">
        <v>2025</v>
      </c>
      <c r="AL126" s="1015"/>
      <c r="AM126" s="1015"/>
      <c r="AN126" s="1015"/>
      <c r="AO126" s="1016"/>
      <c r="AP126" s="1018">
        <v>0</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475</v>
      </c>
      <c r="CQ126" s="1006"/>
      <c r="CR126" s="1006"/>
      <c r="CS126" s="1006"/>
      <c r="CT126" s="1006"/>
      <c r="CU126" s="1006"/>
      <c r="CV126" s="1006"/>
      <c r="CW126" s="1006"/>
      <c r="CX126" s="1006"/>
      <c r="CY126" s="1006"/>
      <c r="CZ126" s="1006"/>
      <c r="DA126" s="1006"/>
      <c r="DB126" s="1006"/>
      <c r="DC126" s="1006"/>
      <c r="DD126" s="1006"/>
      <c r="DE126" s="1006"/>
      <c r="DF126" s="1007"/>
      <c r="DG126" s="975" t="s">
        <v>129</v>
      </c>
      <c r="DH126" s="976"/>
      <c r="DI126" s="976"/>
      <c r="DJ126" s="976"/>
      <c r="DK126" s="976"/>
      <c r="DL126" s="976" t="s">
        <v>129</v>
      </c>
      <c r="DM126" s="976"/>
      <c r="DN126" s="976"/>
      <c r="DO126" s="976"/>
      <c r="DP126" s="976"/>
      <c r="DQ126" s="976" t="s">
        <v>129</v>
      </c>
      <c r="DR126" s="976"/>
      <c r="DS126" s="976"/>
      <c r="DT126" s="976"/>
      <c r="DU126" s="976"/>
      <c r="DV126" s="977" t="s">
        <v>129</v>
      </c>
      <c r="DW126" s="977"/>
      <c r="DX126" s="977"/>
      <c r="DY126" s="977"/>
      <c r="DZ126" s="978"/>
    </row>
    <row r="127" spans="1:130" s="247" customFormat="1" ht="26.25" customHeight="1" x14ac:dyDescent="0.15">
      <c r="A127" s="1117"/>
      <c r="B127" s="1004"/>
      <c r="C127" s="1058" t="s">
        <v>476</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5814</v>
      </c>
      <c r="AB127" s="1015"/>
      <c r="AC127" s="1015"/>
      <c r="AD127" s="1015"/>
      <c r="AE127" s="1016"/>
      <c r="AF127" s="1017">
        <v>13251</v>
      </c>
      <c r="AG127" s="1015"/>
      <c r="AH127" s="1015"/>
      <c r="AI127" s="1015"/>
      <c r="AJ127" s="1016"/>
      <c r="AK127" s="1017">
        <v>15073</v>
      </c>
      <c r="AL127" s="1015"/>
      <c r="AM127" s="1015"/>
      <c r="AN127" s="1015"/>
      <c r="AO127" s="1016"/>
      <c r="AP127" s="1018">
        <v>0.4</v>
      </c>
      <c r="AQ127" s="1019"/>
      <c r="AR127" s="1019"/>
      <c r="AS127" s="1019"/>
      <c r="AT127" s="1020"/>
      <c r="AU127" s="283"/>
      <c r="AV127" s="283"/>
      <c r="AW127" s="283"/>
      <c r="AX127" s="1089" t="s">
        <v>477</v>
      </c>
      <c r="AY127" s="1090"/>
      <c r="AZ127" s="1090"/>
      <c r="BA127" s="1090"/>
      <c r="BB127" s="1090"/>
      <c r="BC127" s="1090"/>
      <c r="BD127" s="1090"/>
      <c r="BE127" s="1091"/>
      <c r="BF127" s="1092" t="s">
        <v>478</v>
      </c>
      <c r="BG127" s="1090"/>
      <c r="BH127" s="1090"/>
      <c r="BI127" s="1090"/>
      <c r="BJ127" s="1090"/>
      <c r="BK127" s="1090"/>
      <c r="BL127" s="1091"/>
      <c r="BM127" s="1092" t="s">
        <v>479</v>
      </c>
      <c r="BN127" s="1090"/>
      <c r="BO127" s="1090"/>
      <c r="BP127" s="1090"/>
      <c r="BQ127" s="1090"/>
      <c r="BR127" s="1090"/>
      <c r="BS127" s="1091"/>
      <c r="BT127" s="1092" t="s">
        <v>480</v>
      </c>
      <c r="BU127" s="1090"/>
      <c r="BV127" s="1090"/>
      <c r="BW127" s="1090"/>
      <c r="BX127" s="1090"/>
      <c r="BY127" s="1090"/>
      <c r="BZ127" s="1114"/>
      <c r="CA127" s="283"/>
      <c r="CB127" s="283"/>
      <c r="CC127" s="283"/>
      <c r="CD127" s="284"/>
      <c r="CE127" s="284"/>
      <c r="CF127" s="284"/>
      <c r="CG127" s="281"/>
      <c r="CH127" s="281"/>
      <c r="CI127" s="281"/>
      <c r="CJ127" s="282"/>
      <c r="CK127" s="1080"/>
      <c r="CL127" s="1067"/>
      <c r="CM127" s="1067"/>
      <c r="CN127" s="1067"/>
      <c r="CO127" s="1068"/>
      <c r="CP127" s="1005" t="s">
        <v>481</v>
      </c>
      <c r="CQ127" s="1006"/>
      <c r="CR127" s="1006"/>
      <c r="CS127" s="1006"/>
      <c r="CT127" s="1006"/>
      <c r="CU127" s="1006"/>
      <c r="CV127" s="1006"/>
      <c r="CW127" s="1006"/>
      <c r="CX127" s="1006"/>
      <c r="CY127" s="1006"/>
      <c r="CZ127" s="1006"/>
      <c r="DA127" s="1006"/>
      <c r="DB127" s="1006"/>
      <c r="DC127" s="1006"/>
      <c r="DD127" s="1006"/>
      <c r="DE127" s="1006"/>
      <c r="DF127" s="1007"/>
      <c r="DG127" s="975" t="s">
        <v>129</v>
      </c>
      <c r="DH127" s="976"/>
      <c r="DI127" s="976"/>
      <c r="DJ127" s="976"/>
      <c r="DK127" s="976"/>
      <c r="DL127" s="976" t="s">
        <v>129</v>
      </c>
      <c r="DM127" s="976"/>
      <c r="DN127" s="976"/>
      <c r="DO127" s="976"/>
      <c r="DP127" s="976"/>
      <c r="DQ127" s="976" t="s">
        <v>129</v>
      </c>
      <c r="DR127" s="976"/>
      <c r="DS127" s="976"/>
      <c r="DT127" s="976"/>
      <c r="DU127" s="976"/>
      <c r="DV127" s="977" t="s">
        <v>129</v>
      </c>
      <c r="DW127" s="977"/>
      <c r="DX127" s="977"/>
      <c r="DY127" s="977"/>
      <c r="DZ127" s="978"/>
    </row>
    <row r="128" spans="1:130" s="247" customFormat="1" ht="26.25" customHeight="1" thickBot="1" x14ac:dyDescent="0.2">
      <c r="A128" s="1100" t="s">
        <v>482</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483</v>
      </c>
      <c r="X128" s="1102"/>
      <c r="Y128" s="1102"/>
      <c r="Z128" s="1103"/>
      <c r="AA128" s="1104">
        <v>79382</v>
      </c>
      <c r="AB128" s="1105"/>
      <c r="AC128" s="1105"/>
      <c r="AD128" s="1105"/>
      <c r="AE128" s="1106"/>
      <c r="AF128" s="1107">
        <v>72820</v>
      </c>
      <c r="AG128" s="1105"/>
      <c r="AH128" s="1105"/>
      <c r="AI128" s="1105"/>
      <c r="AJ128" s="1106"/>
      <c r="AK128" s="1107">
        <v>61372</v>
      </c>
      <c r="AL128" s="1105"/>
      <c r="AM128" s="1105"/>
      <c r="AN128" s="1105"/>
      <c r="AO128" s="1106"/>
      <c r="AP128" s="1108"/>
      <c r="AQ128" s="1109"/>
      <c r="AR128" s="1109"/>
      <c r="AS128" s="1109"/>
      <c r="AT128" s="1110"/>
      <c r="AU128" s="283"/>
      <c r="AV128" s="283"/>
      <c r="AW128" s="283"/>
      <c r="AX128" s="944" t="s">
        <v>484</v>
      </c>
      <c r="AY128" s="945"/>
      <c r="AZ128" s="945"/>
      <c r="BA128" s="945"/>
      <c r="BB128" s="945"/>
      <c r="BC128" s="945"/>
      <c r="BD128" s="945"/>
      <c r="BE128" s="946"/>
      <c r="BF128" s="1111" t="s">
        <v>129</v>
      </c>
      <c r="BG128" s="1112"/>
      <c r="BH128" s="1112"/>
      <c r="BI128" s="1112"/>
      <c r="BJ128" s="1112"/>
      <c r="BK128" s="1112"/>
      <c r="BL128" s="1113"/>
      <c r="BM128" s="1111">
        <v>14.97</v>
      </c>
      <c r="BN128" s="1112"/>
      <c r="BO128" s="1112"/>
      <c r="BP128" s="1112"/>
      <c r="BQ128" s="1112"/>
      <c r="BR128" s="1112"/>
      <c r="BS128" s="1113"/>
      <c r="BT128" s="1111">
        <v>20</v>
      </c>
      <c r="BU128" s="1112"/>
      <c r="BV128" s="1112"/>
      <c r="BW128" s="1112"/>
      <c r="BX128" s="1112"/>
      <c r="BY128" s="1112"/>
      <c r="BZ128" s="1135"/>
      <c r="CA128" s="284"/>
      <c r="CB128" s="284"/>
      <c r="CC128" s="284"/>
      <c r="CD128" s="284"/>
      <c r="CE128" s="284"/>
      <c r="CF128" s="284"/>
      <c r="CG128" s="281"/>
      <c r="CH128" s="281"/>
      <c r="CI128" s="281"/>
      <c r="CJ128" s="282"/>
      <c r="CK128" s="1081"/>
      <c r="CL128" s="1082"/>
      <c r="CM128" s="1082"/>
      <c r="CN128" s="1082"/>
      <c r="CO128" s="1083"/>
      <c r="CP128" s="1093" t="s">
        <v>485</v>
      </c>
      <c r="CQ128" s="1094"/>
      <c r="CR128" s="1094"/>
      <c r="CS128" s="1094"/>
      <c r="CT128" s="1094"/>
      <c r="CU128" s="1094"/>
      <c r="CV128" s="1094"/>
      <c r="CW128" s="1094"/>
      <c r="CX128" s="1094"/>
      <c r="CY128" s="1094"/>
      <c r="CZ128" s="1094"/>
      <c r="DA128" s="1094"/>
      <c r="DB128" s="1094"/>
      <c r="DC128" s="1094"/>
      <c r="DD128" s="1094"/>
      <c r="DE128" s="1094"/>
      <c r="DF128" s="1095"/>
      <c r="DG128" s="1096" t="s">
        <v>129</v>
      </c>
      <c r="DH128" s="1097"/>
      <c r="DI128" s="1097"/>
      <c r="DJ128" s="1097"/>
      <c r="DK128" s="1097"/>
      <c r="DL128" s="1097" t="s">
        <v>129</v>
      </c>
      <c r="DM128" s="1097"/>
      <c r="DN128" s="1097"/>
      <c r="DO128" s="1097"/>
      <c r="DP128" s="1097"/>
      <c r="DQ128" s="1097" t="s">
        <v>129</v>
      </c>
      <c r="DR128" s="1097"/>
      <c r="DS128" s="1097"/>
      <c r="DT128" s="1097"/>
      <c r="DU128" s="1097"/>
      <c r="DV128" s="1098" t="s">
        <v>129</v>
      </c>
      <c r="DW128" s="1098"/>
      <c r="DX128" s="1098"/>
      <c r="DY128" s="1098"/>
      <c r="DZ128" s="1099"/>
    </row>
    <row r="129" spans="1:131" s="247" customFormat="1" ht="26.25" customHeight="1" x14ac:dyDescent="0.15">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486</v>
      </c>
      <c r="X129" s="1130"/>
      <c r="Y129" s="1130"/>
      <c r="Z129" s="1131"/>
      <c r="AA129" s="1014">
        <v>5271170</v>
      </c>
      <c r="AB129" s="1015"/>
      <c r="AC129" s="1015"/>
      <c r="AD129" s="1015"/>
      <c r="AE129" s="1016"/>
      <c r="AF129" s="1017">
        <v>5094093</v>
      </c>
      <c r="AG129" s="1015"/>
      <c r="AH129" s="1015"/>
      <c r="AI129" s="1015"/>
      <c r="AJ129" s="1016"/>
      <c r="AK129" s="1017">
        <v>5039657</v>
      </c>
      <c r="AL129" s="1015"/>
      <c r="AM129" s="1015"/>
      <c r="AN129" s="1015"/>
      <c r="AO129" s="1016"/>
      <c r="AP129" s="1132"/>
      <c r="AQ129" s="1133"/>
      <c r="AR129" s="1133"/>
      <c r="AS129" s="1133"/>
      <c r="AT129" s="1134"/>
      <c r="AU129" s="285"/>
      <c r="AV129" s="285"/>
      <c r="AW129" s="285"/>
      <c r="AX129" s="1123" t="s">
        <v>487</v>
      </c>
      <c r="AY129" s="1006"/>
      <c r="AZ129" s="1006"/>
      <c r="BA129" s="1006"/>
      <c r="BB129" s="1006"/>
      <c r="BC129" s="1006"/>
      <c r="BD129" s="1006"/>
      <c r="BE129" s="1007"/>
      <c r="BF129" s="1124" t="s">
        <v>129</v>
      </c>
      <c r="BG129" s="1125"/>
      <c r="BH129" s="1125"/>
      <c r="BI129" s="1125"/>
      <c r="BJ129" s="1125"/>
      <c r="BK129" s="1125"/>
      <c r="BL129" s="1126"/>
      <c r="BM129" s="1124">
        <v>19.97</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488</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489</v>
      </c>
      <c r="X130" s="1130"/>
      <c r="Y130" s="1130"/>
      <c r="Z130" s="1131"/>
      <c r="AA130" s="1014">
        <v>850399</v>
      </c>
      <c r="AB130" s="1015"/>
      <c r="AC130" s="1015"/>
      <c r="AD130" s="1015"/>
      <c r="AE130" s="1016"/>
      <c r="AF130" s="1017">
        <v>824846</v>
      </c>
      <c r="AG130" s="1015"/>
      <c r="AH130" s="1015"/>
      <c r="AI130" s="1015"/>
      <c r="AJ130" s="1016"/>
      <c r="AK130" s="1017">
        <v>822694</v>
      </c>
      <c r="AL130" s="1015"/>
      <c r="AM130" s="1015"/>
      <c r="AN130" s="1015"/>
      <c r="AO130" s="1016"/>
      <c r="AP130" s="1132"/>
      <c r="AQ130" s="1133"/>
      <c r="AR130" s="1133"/>
      <c r="AS130" s="1133"/>
      <c r="AT130" s="1134"/>
      <c r="AU130" s="285"/>
      <c r="AV130" s="285"/>
      <c r="AW130" s="285"/>
      <c r="AX130" s="1123" t="s">
        <v>490</v>
      </c>
      <c r="AY130" s="1006"/>
      <c r="AZ130" s="1006"/>
      <c r="BA130" s="1006"/>
      <c r="BB130" s="1006"/>
      <c r="BC130" s="1006"/>
      <c r="BD130" s="1006"/>
      <c r="BE130" s="1007"/>
      <c r="BF130" s="1160">
        <v>6.1</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491</v>
      </c>
      <c r="X131" s="1168"/>
      <c r="Y131" s="1168"/>
      <c r="Z131" s="1169"/>
      <c r="AA131" s="1061">
        <v>4420771</v>
      </c>
      <c r="AB131" s="1040"/>
      <c r="AC131" s="1040"/>
      <c r="AD131" s="1040"/>
      <c r="AE131" s="1041"/>
      <c r="AF131" s="1039">
        <v>4269247</v>
      </c>
      <c r="AG131" s="1040"/>
      <c r="AH131" s="1040"/>
      <c r="AI131" s="1040"/>
      <c r="AJ131" s="1041"/>
      <c r="AK131" s="1039">
        <v>4216963</v>
      </c>
      <c r="AL131" s="1040"/>
      <c r="AM131" s="1040"/>
      <c r="AN131" s="1040"/>
      <c r="AO131" s="1041"/>
      <c r="AP131" s="1170"/>
      <c r="AQ131" s="1171"/>
      <c r="AR131" s="1171"/>
      <c r="AS131" s="1171"/>
      <c r="AT131" s="1172"/>
      <c r="AU131" s="285"/>
      <c r="AV131" s="285"/>
      <c r="AW131" s="285"/>
      <c r="AX131" s="1142" t="s">
        <v>492</v>
      </c>
      <c r="AY131" s="1094"/>
      <c r="AZ131" s="1094"/>
      <c r="BA131" s="1094"/>
      <c r="BB131" s="1094"/>
      <c r="BC131" s="1094"/>
      <c r="BD131" s="1094"/>
      <c r="BE131" s="1095"/>
      <c r="BF131" s="1143" t="s">
        <v>129</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493</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494</v>
      </c>
      <c r="W132" s="1153"/>
      <c r="X132" s="1153"/>
      <c r="Y132" s="1153"/>
      <c r="Z132" s="1154"/>
      <c r="AA132" s="1155">
        <v>6.1343145799999999</v>
      </c>
      <c r="AB132" s="1156"/>
      <c r="AC132" s="1156"/>
      <c r="AD132" s="1156"/>
      <c r="AE132" s="1157"/>
      <c r="AF132" s="1158">
        <v>6.1486486960000004</v>
      </c>
      <c r="AG132" s="1156"/>
      <c r="AH132" s="1156"/>
      <c r="AI132" s="1156"/>
      <c r="AJ132" s="1157"/>
      <c r="AK132" s="1158">
        <v>6.2359333010000002</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495</v>
      </c>
      <c r="W133" s="1136"/>
      <c r="X133" s="1136"/>
      <c r="Y133" s="1136"/>
      <c r="Z133" s="1137"/>
      <c r="AA133" s="1138">
        <v>6.3</v>
      </c>
      <c r="AB133" s="1139"/>
      <c r="AC133" s="1139"/>
      <c r="AD133" s="1139"/>
      <c r="AE133" s="1140"/>
      <c r="AF133" s="1138">
        <v>6.2</v>
      </c>
      <c r="AG133" s="1139"/>
      <c r="AH133" s="1139"/>
      <c r="AI133" s="1139"/>
      <c r="AJ133" s="1140"/>
      <c r="AK133" s="1138">
        <v>6.1</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LPhVreaF8ubMbBiUI3Zup2ms+mCDzEjSUB1oMeYSsHvraC3YFrY65Qbe0wu6eBHjDMF51Ettf4ipDjD3OoObQ==" saltValue="RCOVHNo6cZVCypTXI46ZQ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tAU/8uOKFn0tN61gUh9hLDGrMq/PVE62XeAd9DY8vE9gHald+nohvDEAdrnVvsQcDsk4CrZRbi4gXDKHPN+S+A==" saltValue="kJ1FDZmHKrSbWl3qYRcXs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fT6lH5gT7LYhn5OeNE1S3MxThkD6v+91Hrq1qRztSrgNqPCVeWjK2wH8+OhCtqN61C7dkc2qTE4rRjHEKnhsQ==" saltValue="iQRuyIIgPLcs/+KcQE3oP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499</v>
      </c>
      <c r="AP7" s="304"/>
      <c r="AQ7" s="305" t="s">
        <v>500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501</v>
      </c>
      <c r="AQ8" s="311" t="s">
        <v>502</v>
      </c>
      <c r="AR8" s="312" t="s">
        <v>503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504</v>
      </c>
      <c r="AL9" s="1179"/>
      <c r="AM9" s="1179"/>
      <c r="AN9" s="1180"/>
      <c r="AO9" s="313">
        <v>1271515</v>
      </c>
      <c r="AP9" s="313">
        <v>146758</v>
      </c>
      <c r="AQ9" s="314">
        <v>140211</v>
      </c>
      <c r="AR9" s="315">
        <v>4.7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505</v>
      </c>
      <c r="AL10" s="1179"/>
      <c r="AM10" s="1179"/>
      <c r="AN10" s="1180"/>
      <c r="AO10" s="316">
        <v>81420</v>
      </c>
      <c r="AP10" s="316">
        <v>9398</v>
      </c>
      <c r="AQ10" s="317">
        <v>17469</v>
      </c>
      <c r="AR10" s="318">
        <v>-46.2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506</v>
      </c>
      <c r="AL11" s="1179"/>
      <c r="AM11" s="1179"/>
      <c r="AN11" s="1180"/>
      <c r="AO11" s="316">
        <v>223773</v>
      </c>
      <c r="AP11" s="316">
        <v>25828</v>
      </c>
      <c r="AQ11" s="317">
        <v>23430</v>
      </c>
      <c r="AR11" s="318">
        <v>10.199999999999999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507</v>
      </c>
      <c r="AL12" s="1179"/>
      <c r="AM12" s="1179"/>
      <c r="AN12" s="1180"/>
      <c r="AO12" s="316" t="s">
        <v>508</v>
      </c>
      <c r="AP12" s="316" t="s">
        <v>508</v>
      </c>
      <c r="AQ12" s="317">
        <v>2927</v>
      </c>
      <c r="AR12" s="318" t="s">
        <v>508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509</v>
      </c>
      <c r="AL13" s="1179"/>
      <c r="AM13" s="1179"/>
      <c r="AN13" s="1180"/>
      <c r="AO13" s="316" t="s">
        <v>508</v>
      </c>
      <c r="AP13" s="316" t="s">
        <v>508</v>
      </c>
      <c r="AQ13" s="317" t="s">
        <v>508</v>
      </c>
      <c r="AR13" s="318" t="s">
        <v>508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510</v>
      </c>
      <c r="AL14" s="1179"/>
      <c r="AM14" s="1179"/>
      <c r="AN14" s="1180"/>
      <c r="AO14" s="316">
        <v>63876</v>
      </c>
      <c r="AP14" s="316">
        <v>7373</v>
      </c>
      <c r="AQ14" s="317">
        <v>6472</v>
      </c>
      <c r="AR14" s="318">
        <v>13.9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511</v>
      </c>
      <c r="AL15" s="1179"/>
      <c r="AM15" s="1179"/>
      <c r="AN15" s="1180"/>
      <c r="AO15" s="316">
        <v>21230</v>
      </c>
      <c r="AP15" s="316">
        <v>2450</v>
      </c>
      <c r="AQ15" s="317">
        <v>3599</v>
      </c>
      <c r="AR15" s="318">
        <v>-31.9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512</v>
      </c>
      <c r="AL16" s="1182"/>
      <c r="AM16" s="1182"/>
      <c r="AN16" s="1183"/>
      <c r="AO16" s="316">
        <v>-117011</v>
      </c>
      <c r="AP16" s="316">
        <v>-13505</v>
      </c>
      <c r="AQ16" s="317">
        <v>-14458</v>
      </c>
      <c r="AR16" s="318">
        <v>-6.6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188</v>
      </c>
      <c r="AL17" s="1182"/>
      <c r="AM17" s="1182"/>
      <c r="AN17" s="1183"/>
      <c r="AO17" s="316">
        <v>1544803</v>
      </c>
      <c r="AP17" s="316">
        <v>178301</v>
      </c>
      <c r="AQ17" s="317">
        <v>179649</v>
      </c>
      <c r="AR17" s="318">
        <v>-0.8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514</v>
      </c>
      <c r="AP20" s="324" t="s">
        <v>515</v>
      </c>
      <c r="AQ20" s="325" t="s">
        <v>516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517</v>
      </c>
      <c r="AL21" s="1174"/>
      <c r="AM21" s="1174"/>
      <c r="AN21" s="1175"/>
      <c r="AO21" s="328">
        <v>18.12</v>
      </c>
      <c r="AP21" s="329">
        <v>16.079999999999998</v>
      </c>
      <c r="AQ21" s="330">
        <v>2.04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518</v>
      </c>
      <c r="AL22" s="1174"/>
      <c r="AM22" s="1174"/>
      <c r="AN22" s="1175"/>
      <c r="AO22" s="333">
        <v>96</v>
      </c>
      <c r="AP22" s="334">
        <v>96</v>
      </c>
      <c r="AQ22" s="335">
        <v>0</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499</v>
      </c>
      <c r="AP30" s="304"/>
      <c r="AQ30" s="305" t="s">
        <v>500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501</v>
      </c>
      <c r="AQ31" s="311" t="s">
        <v>502</v>
      </c>
      <c r="AR31" s="312" t="s">
        <v>503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522</v>
      </c>
      <c r="AL32" s="1190"/>
      <c r="AM32" s="1190"/>
      <c r="AN32" s="1191"/>
      <c r="AO32" s="343">
        <v>977573</v>
      </c>
      <c r="AP32" s="343">
        <v>112832</v>
      </c>
      <c r="AQ32" s="344">
        <v>107391</v>
      </c>
      <c r="AR32" s="345">
        <v>5.0999999999999996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523</v>
      </c>
      <c r="AL33" s="1190"/>
      <c r="AM33" s="1190"/>
      <c r="AN33" s="1191"/>
      <c r="AO33" s="343" t="s">
        <v>508</v>
      </c>
      <c r="AP33" s="343" t="s">
        <v>508</v>
      </c>
      <c r="AQ33" s="344">
        <v>130</v>
      </c>
      <c r="AR33" s="345" t="s">
        <v>508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524</v>
      </c>
      <c r="AL34" s="1190"/>
      <c r="AM34" s="1190"/>
      <c r="AN34" s="1191"/>
      <c r="AO34" s="343" t="s">
        <v>508</v>
      </c>
      <c r="AP34" s="343" t="s">
        <v>508</v>
      </c>
      <c r="AQ34" s="344">
        <v>239</v>
      </c>
      <c r="AR34" s="345" t="s">
        <v>508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525</v>
      </c>
      <c r="AL35" s="1190"/>
      <c r="AM35" s="1190"/>
      <c r="AN35" s="1191"/>
      <c r="AO35" s="343">
        <v>135686</v>
      </c>
      <c r="AP35" s="343">
        <v>15661</v>
      </c>
      <c r="AQ35" s="344">
        <v>23019</v>
      </c>
      <c r="AR35" s="345">
        <v>-32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526</v>
      </c>
      <c r="AL36" s="1190"/>
      <c r="AM36" s="1190"/>
      <c r="AN36" s="1191"/>
      <c r="AO36" s="343">
        <v>16442</v>
      </c>
      <c r="AP36" s="343">
        <v>1898</v>
      </c>
      <c r="AQ36" s="344">
        <v>3575</v>
      </c>
      <c r="AR36" s="345">
        <v>-46.9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527</v>
      </c>
      <c r="AL37" s="1190"/>
      <c r="AM37" s="1190"/>
      <c r="AN37" s="1191"/>
      <c r="AO37" s="343">
        <v>17098</v>
      </c>
      <c r="AP37" s="343">
        <v>1973</v>
      </c>
      <c r="AQ37" s="344">
        <v>750</v>
      </c>
      <c r="AR37" s="345">
        <v>163.1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528</v>
      </c>
      <c r="AL38" s="1193"/>
      <c r="AM38" s="1193"/>
      <c r="AN38" s="1194"/>
      <c r="AO38" s="346">
        <v>234</v>
      </c>
      <c r="AP38" s="346">
        <v>27</v>
      </c>
      <c r="AQ38" s="347">
        <v>17</v>
      </c>
      <c r="AR38" s="335">
        <v>58.8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529</v>
      </c>
      <c r="AL39" s="1193"/>
      <c r="AM39" s="1193"/>
      <c r="AN39" s="1194"/>
      <c r="AO39" s="343">
        <v>-61372</v>
      </c>
      <c r="AP39" s="343">
        <v>-7084</v>
      </c>
      <c r="AQ39" s="344">
        <v>-4961</v>
      </c>
      <c r="AR39" s="345">
        <v>42.8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530</v>
      </c>
      <c r="AL40" s="1190"/>
      <c r="AM40" s="1190"/>
      <c r="AN40" s="1191"/>
      <c r="AO40" s="343">
        <v>-822694</v>
      </c>
      <c r="AP40" s="343">
        <v>-94955</v>
      </c>
      <c r="AQ40" s="344">
        <v>-92273</v>
      </c>
      <c r="AR40" s="345">
        <v>2.9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299</v>
      </c>
      <c r="AL41" s="1196"/>
      <c r="AM41" s="1196"/>
      <c r="AN41" s="1197"/>
      <c r="AO41" s="343">
        <v>262967</v>
      </c>
      <c r="AP41" s="343">
        <v>30352</v>
      </c>
      <c r="AQ41" s="344">
        <v>37889</v>
      </c>
      <c r="AR41" s="345">
        <v>-19.899999999999999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499</v>
      </c>
      <c r="AN49" s="1186" t="s">
        <v>534</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535</v>
      </c>
      <c r="AO50" s="360" t="s">
        <v>536</v>
      </c>
      <c r="AP50" s="361" t="s">
        <v>537</v>
      </c>
      <c r="AQ50" s="362" t="s">
        <v>538</v>
      </c>
      <c r="AR50" s="363" t="s">
        <v>539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540</v>
      </c>
      <c r="AL51" s="356"/>
      <c r="AM51" s="364">
        <v>1916449</v>
      </c>
      <c r="AN51" s="365">
        <v>203791</v>
      </c>
      <c r="AO51" s="366">
        <v>0.4</v>
      </c>
      <c r="AP51" s="367">
        <v>162193</v>
      </c>
      <c r="AQ51" s="368">
        <v>22.7</v>
      </c>
      <c r="AR51" s="369">
        <v>-22.3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541</v>
      </c>
      <c r="AM52" s="372">
        <v>1046291</v>
      </c>
      <c r="AN52" s="373">
        <v>111260</v>
      </c>
      <c r="AO52" s="374">
        <v>22.5</v>
      </c>
      <c r="AP52" s="375">
        <v>79985</v>
      </c>
      <c r="AQ52" s="376">
        <v>19.2</v>
      </c>
      <c r="AR52" s="377">
        <v>3.3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542</v>
      </c>
      <c r="AL53" s="356"/>
      <c r="AM53" s="364">
        <v>1831891</v>
      </c>
      <c r="AN53" s="365">
        <v>199054</v>
      </c>
      <c r="AO53" s="366">
        <v>-2.2999999999999998</v>
      </c>
      <c r="AP53" s="367">
        <v>168868</v>
      </c>
      <c r="AQ53" s="368">
        <v>4.0999999999999996</v>
      </c>
      <c r="AR53" s="369">
        <v>-6.4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541</v>
      </c>
      <c r="AM54" s="372">
        <v>956386</v>
      </c>
      <c r="AN54" s="373">
        <v>103921</v>
      </c>
      <c r="AO54" s="374">
        <v>-6.6</v>
      </c>
      <c r="AP54" s="375">
        <v>79360</v>
      </c>
      <c r="AQ54" s="376">
        <v>-0.8</v>
      </c>
      <c r="AR54" s="377">
        <v>-5.8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543</v>
      </c>
      <c r="AL55" s="356"/>
      <c r="AM55" s="364">
        <v>2641477</v>
      </c>
      <c r="AN55" s="365">
        <v>291361</v>
      </c>
      <c r="AO55" s="366">
        <v>46.4</v>
      </c>
      <c r="AP55" s="367">
        <v>202870</v>
      </c>
      <c r="AQ55" s="368">
        <v>20.100000000000001</v>
      </c>
      <c r="AR55" s="369">
        <v>26.3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541</v>
      </c>
      <c r="AM56" s="372">
        <v>1059676</v>
      </c>
      <c r="AN56" s="373">
        <v>116885</v>
      </c>
      <c r="AO56" s="374">
        <v>12.5</v>
      </c>
      <c r="AP56" s="375">
        <v>79735</v>
      </c>
      <c r="AQ56" s="376">
        <v>0.5</v>
      </c>
      <c r="AR56" s="377">
        <v>12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544</v>
      </c>
      <c r="AL57" s="356"/>
      <c r="AM57" s="364">
        <v>1751513</v>
      </c>
      <c r="AN57" s="365">
        <v>197643</v>
      </c>
      <c r="AO57" s="366">
        <v>-32.200000000000003</v>
      </c>
      <c r="AP57" s="367">
        <v>167497</v>
      </c>
      <c r="AQ57" s="368">
        <v>-17.399999999999999</v>
      </c>
      <c r="AR57" s="369">
        <v>-14.8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541</v>
      </c>
      <c r="AM58" s="372">
        <v>829280</v>
      </c>
      <c r="AN58" s="373">
        <v>93577</v>
      </c>
      <c r="AO58" s="374">
        <v>-19.899999999999999</v>
      </c>
      <c r="AP58" s="375">
        <v>82571</v>
      </c>
      <c r="AQ58" s="376">
        <v>3.6</v>
      </c>
      <c r="AR58" s="377">
        <v>-23.5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545</v>
      </c>
      <c r="AL59" s="356"/>
      <c r="AM59" s="364">
        <v>1982451</v>
      </c>
      <c r="AN59" s="365">
        <v>228815</v>
      </c>
      <c r="AO59" s="366">
        <v>15.8</v>
      </c>
      <c r="AP59" s="367">
        <v>190274</v>
      </c>
      <c r="AQ59" s="368">
        <v>13.6</v>
      </c>
      <c r="AR59" s="369">
        <v>2.2000000000000002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541</v>
      </c>
      <c r="AM60" s="372">
        <v>654726</v>
      </c>
      <c r="AN60" s="373">
        <v>75569</v>
      </c>
      <c r="AO60" s="374">
        <v>-19.2</v>
      </c>
      <c r="AP60" s="375">
        <v>88584</v>
      </c>
      <c r="AQ60" s="376">
        <v>7.3</v>
      </c>
      <c r="AR60" s="377">
        <v>-26.5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546</v>
      </c>
      <c r="AL61" s="378"/>
      <c r="AM61" s="379">
        <v>2024756</v>
      </c>
      <c r="AN61" s="380">
        <v>224133</v>
      </c>
      <c r="AO61" s="381">
        <v>5.6</v>
      </c>
      <c r="AP61" s="382">
        <v>178340</v>
      </c>
      <c r="AQ61" s="383">
        <v>8.6</v>
      </c>
      <c r="AR61" s="369">
        <v>-3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541</v>
      </c>
      <c r="AM62" s="372">
        <v>909272</v>
      </c>
      <c r="AN62" s="373">
        <v>100242</v>
      </c>
      <c r="AO62" s="374">
        <v>-2.1</v>
      </c>
      <c r="AP62" s="375">
        <v>82047</v>
      </c>
      <c r="AQ62" s="376">
        <v>6</v>
      </c>
      <c r="AR62" s="377">
        <v>-8.1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qu57KLiMHtNWOM/5s4EE2sN6QCmE4RqrO8vkLIve1oyyXsAythnUzDq+XIUvI5VnA25/OSJirJMA8WY6LR3zWA==" saltValue="eDIk+906wTMfCZ0Jg9uCY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20" spans="125:125" ht="13.5" hidden="1" customHeight="1" x14ac:dyDescent="0.15"/>
    <row r="121" spans="125:125" ht="13.5" hidden="1" customHeight="1" x14ac:dyDescent="0.15">
      <c r="DU121" s="291"/>
    </row>
  </sheetData>
  <sheetProtection algorithmName="SHA-512" hashValue="Ndm9JpyojStr9PisB29blAk+lxOfK15hKTRyynhSynE/OoXV/qKYPUoLLsig3UsNPHoLj9H1lRKe+pW1+0Q0wg==" saltValue="NtbahuTPuVC10MwrFx7QY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549</v>
      </c>
    </row>
  </sheetData>
  <sheetProtection algorithmName="SHA-512" hashValue="/Gi9xyXkYmK9QiOU/lXaF+P9vucDIxZbaerAkO2gW4DmC3ruP6B0wFJk35yQ4Ec9b7x6Sijr/Cj2wm0GcV2QBQ==" saltValue="Dj3Ima1iVIpE/GuRh9E3d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198" t="s">
        <v>3</v>
      </c>
      <c r="D47" s="1198"/>
      <c r="E47" s="1199"/>
      <c r="F47" s="11">
        <v>67.739999999999995</v>
      </c>
      <c r="G47" s="12">
        <v>70.06</v>
      </c>
      <c r="H47" s="12">
        <v>73.14</v>
      </c>
      <c r="I47" s="12">
        <v>75.98</v>
      </c>
      <c r="J47" s="13">
        <v>77.67</v>
      </c>
    </row>
    <row r="48" spans="2:10" ht="57.75" customHeight="1" x14ac:dyDescent="0.15">
      <c r="B48" s="14"/>
      <c r="C48" s="1200" t="s">
        <v>4</v>
      </c>
      <c r="D48" s="1200"/>
      <c r="E48" s="1201"/>
      <c r="F48" s="15">
        <v>7.72</v>
      </c>
      <c r="G48" s="16">
        <v>7.28</v>
      </c>
      <c r="H48" s="16">
        <v>7.52</v>
      </c>
      <c r="I48" s="16">
        <v>6.98</v>
      </c>
      <c r="J48" s="17">
        <v>6.46</v>
      </c>
    </row>
    <row r="49" spans="2:10" ht="57.75" customHeight="1" thickBot="1" x14ac:dyDescent="0.2">
      <c r="B49" s="18"/>
      <c r="C49" s="1202" t="s">
        <v>5</v>
      </c>
      <c r="D49" s="1202"/>
      <c r="E49" s="1203"/>
      <c r="F49" s="19">
        <v>6.18</v>
      </c>
      <c r="G49" s="20" t="s">
        <v>555</v>
      </c>
      <c r="H49" s="20">
        <v>1.6</v>
      </c>
      <c r="I49" s="20" t="s">
        <v>556</v>
      </c>
      <c r="J49" s="21">
        <v>0.27</v>
      </c>
    </row>
    <row r="50" spans="2:10" ht="13.5" customHeight="1" x14ac:dyDescent="0.15"/>
  </sheetData>
  <sheetProtection algorithmName="SHA-512" hashValue="owVVpoqlgpm8lrlgUOzwg2f7T2W95IsphxXAeJFfpRNmGfLAMr/Dy9BEquqIUfdJ4F7HiaDLL2qYHbiG8vocnA==" saltValue="EDAEy2jr/ZB/+BO+0tSGg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2021-02-26T08:51:50Z</cp:lastPrinted>
  <dcterms:created xsi:type="dcterms:W3CDTF">2021-02-05T00:47:38Z</dcterms:created>
  <dcterms:modified xsi:type="dcterms:W3CDTF">2021-03-01T06:17:54Z</dcterms:modified>
  <cp:category/>
</cp:coreProperties>
</file>