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o84\Desktop\"/>
    </mc:Choice>
  </mc:AlternateContent>
  <workbookProtection workbookPassword="979D" lockStructure="1"/>
  <bookViews>
    <workbookView xWindow="0" yWindow="0" windowWidth="19200" windowHeight="110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<sst xmlns="http://schemas.openxmlformats.org/spreadsheetml/2006/main" count="981" uniqueCount="535">
  <si>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</si>
  <si>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</si>
  <si>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</si>
  <si>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</si>
  <si>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</si>
  <si>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</si>
  <si>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</si>
  <si>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</si>
  <si>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</si>
  <si>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</si>
  <si>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</si>
  <si>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</si>
  <si>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</si>
  <si>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</si>
  <si>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</si>
  <si>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</si>
  <si>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</si>
  <si>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</si>
  <si>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</si>
  <si>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</si>
  <si>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</si>
  <si>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</si>
  <si>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</si>
  <si>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</si>
  <si>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</si>
  <si>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</si>
  <si>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</si>
  <si>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</si>
  <si>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</si>
  <si>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</si>
  <si>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</si>
  <si>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</si>
  <si>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</si>
  <si>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</si>
  <si>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</si>
  <si>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</si>
  <si>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</si>
  <si>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</si>
  <si>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</si>
  <si>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</si>
  <si>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</si>
  <si>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</si>
  <si>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</si>
  <si>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</si>
  <si>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</si>
  <si>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</si>
  <si>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</si>
  <si>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</si>
  <si>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</si>
  <si>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</si>
  <si>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</si>
  <si>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</si>
  <si>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</si>
  <si>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</si>
  <si>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</si>
  <si>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</si>
  <si>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</si>
  <si>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</si>
  <si>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</si>
  <si>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</si>
  <si>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</si>
  <si>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</si>
  <si>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</si>
  <si>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</si>
  <si>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</si>
  <si>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</si>
  <si>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</si>
  <si>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</si>
  <si>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</si>
  <si>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</si>
  <si>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</si>
  <si>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</si>
  <si>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</si>
  <si>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</si>
  <si>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</si>
  <si>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</si>
  <si>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</si>
  <si>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</si>
  <si>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</si>
  <si>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</si>
  <si>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</si>
  <si>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</si>
  <si>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湧別町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</si>
  <si>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</si>
  <si>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</si>
  <si>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</si>
  <si>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</si>
  <si>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</si>
  <si>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</si>
  <si>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</si>
  <si>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</si>
  <si>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</si>
  <si>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</si>
  <si>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</si>
  <si>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</si>
  <si>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</si>
  <si>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</si>
  <si>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</si>
  <si>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</si>
  <si>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</si>
  <si>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</si>
  <si>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</si>
  <si>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</si>
  <si>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</si>
  <si>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</si>
  <si>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</si>
  <si>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</si>
  <si>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</si>
  <si>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</si>
  <si>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</si>
  <si>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</si>
  <si>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</si>
  <si>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</si>
  <si>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</si>
  <si>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</si>
  <si>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</si>
  <si>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</si>
  <si>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</si>
  <si>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</si>
  <si>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</si>
  <si>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</si>
  <si>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</si>
  <si>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</si>
  <si>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</si>
  <si>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</si>
  <si>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</si>
  <si>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</si>
  <si>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</si>
  <si>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</si>
  <si>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</si>
  <si>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</si>
  <si>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</si>
  <si>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</si>
  <si>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</si>
  <si>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</si>
  <si>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</si>
  <si>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</si>
  <si>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</si>
  <si>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</si>
  <si>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</si>
  <si>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</si>
  <si>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</si>
  <si>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</si>
  <si>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</si>
  <si>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</si>
  <si>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</si>
  <si>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</si>
  <si>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</si>
  <si>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</si>
  <si>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</si>
  <si>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</si>
  <si>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</si>
  <si>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</si>
  <si>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</si>
  <si>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</si>
  <si>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</si>
  <si>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</si>
  <si>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</si>
  <si>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</si>
  <si>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</si>
  <si>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</si>
  <si>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</si>
  <si>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</si>
  <si>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</si>
  <si>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</si>
  <si>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</si>
  <si>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</si>
  <si>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</si>
  <si>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</si>
  <si>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</si>
  <si>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</si>
  <si>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</si>
  <si>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</si>
  <si>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</si>
  <si>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</si>
  <si>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</si>
  <si>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</si>
  <si>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</si>
  <si>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</si>
  <si>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</si>
  <si>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</si>
  <si>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</si>
  <si>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</si>
  <si>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</si>
  <si>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</si>
  <si>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</si>
  <si>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</si>
  <si>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</si>
  <si>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</si>
  <si>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</si>
  <si>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</si>
  <si>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</si>
  <si>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</si>
  <si>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</si>
  <si>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</si>
  <si>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北海道湧別町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</si>
  <si>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</si>
  <si>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</si>
  <si>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</si>
  <si>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</si>
  <si>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</si>
  <si>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</si>
  <si>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</si>
  <si>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</si>
  <si>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</si>
  <si>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</si>
  <si>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</si>
  <si>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</si>
  <si>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</si>
  <si>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</si>
  <si>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</si>
  <si>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</si>
  <si>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</si>
  <si>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</si>
  <si>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</si>
  <si>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</si>
  <si>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</si>
  <si>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</si>
  <si>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</si>
  <si>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</si>
  <si>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</si>
  <si>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</si>
  <si>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</si>
  <si>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</si>
  <si>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</si>
  <si>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</si>
  <si>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</si>
  <si>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</si>
  <si>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</si>
  <si>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</si>
  <si>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</si>
  <si>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</si>
  <si>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</si>
  <si>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</si>
  <si>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</si>
  <si>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</si>
  <si>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</si>
  <si>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</si>
  <si>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</si>
  <si>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</si>
  <si>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</si>
  <si>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</si>
  <si>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</si>
  <si>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</si>
  <si>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</si>
  <si>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</si>
  <si>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</si>
  <si>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</si>
  <si>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</si>
  <si>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</si>
  <si>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</si>
  <si>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</si>
  <si>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</si>
  <si>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</si>
  <si>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</si>
  <si>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</si>
  <si>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</si>
  <si>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</si>
  <si>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</si>
  <si>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</si>
  <si>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</si>
  <si>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</si>
  <si>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</si>
  <si>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</si>
  <si>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</si>
  <si>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</si>
  <si>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</si>
  <si>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</si>
  <si>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</si>
  <si>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</si>
  <si>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</si>
  <si>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</si>
  <si>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</si>
  <si>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</si>
  <si>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</si>
  <si>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</si>
  <si>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</si>
  <si>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</si>
  <si>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</si>
  <si>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</si>
  <si>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</si>
  <si>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</si>
  <si>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</si>
  <si>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</si>
  <si>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</si>
  <si>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</si>
  <si>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</si>
  <si>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</si>
  <si>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</si>
  <si>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</si>
  <si>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</si>
  <si>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</si>
  <si>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</si>
  <si>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</si>
  <si>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</si>
  <si>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</si>
  <si>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</si>
  <si>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</si>
  <si>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</si>
  <si>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</si>
  <si>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</si>
  <si>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</si>
  <si>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</si>
  <si>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</si>
  <si>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</si>
  <si>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</si>
  <si>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</si>
  <si>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</si>
  <si>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</si>
  <si>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</si>
  <si>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</si>
  <si>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</si>
  <si>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</si>
  <si>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</si>
  <si>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</si>
  <si>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</si>
  <si>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</si>
  <si>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</si>
  <si>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</si>
  <si>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</si>
  <si>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</si>
  <si>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</si>
  <si>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</si>
  <si>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</si>
  <si>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</si>
  <si>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</si>
  <si>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</si>
  <si>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</si>
  <si>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</si>
  <si>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</si>
  <si>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</si>
  <si>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</si>
  <si>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</si>
  <si>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</si>
  <si>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</si>
  <si>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</si>
  <si>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</si>
  <si>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</si>
  <si>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</si>
  <si>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</si>
  <si>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</si>
  <si>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</si>
  <si>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</si>
  <si>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</si>
  <si>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</si>
  <si>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</si>
  <si>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北海道湧別町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</si>
  <si>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</si>
  <si>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</si>
  <si>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</si>
  <si>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</si>
  <si>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</si>
  <si>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</si>
  <si>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</si>
  <si>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</si>
  <si>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</si>
  <si>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</si>
  <si>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</si>
  <si>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</si>
  <si>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</si>
  <si>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</si>
  <si>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</si>
  <si>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</si>
  <si>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</si>
  <si>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</si>
  <si>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</si>
  <si>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</si>
  <si>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</si>
  <si>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</si>
  <si>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</si>
  <si>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</si>
  <si>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</si>
  <si>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</si>
  <si>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</si>
  <si>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</si>
  <si>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</si>
  <si>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</si>
  <si>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</si>
  <si>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</si>
  <si>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</si>
  <si>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</si>
  <si>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</si>
  <si>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</si>
  <si>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</si>
  <si>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</si>
  <si>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</si>
  <si>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</si>
  <si>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</si>
  <si>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</si>
  <si>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</si>
  <si>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</si>
  <si>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</si>
  <si>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</si>
  <si>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</si>
  <si>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</si>
  <si>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</si>
  <si>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</si>
  <si>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</si>
  <si>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</si>
  <si>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</si>
  <si>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</si>
  <si>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</si>
  <si>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</si>
  <si>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</si>
  <si>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</si>
  <si>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</si>
  <si>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</si>
  <si>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</si>
  <si>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</si>
  <si>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</si>
  <si>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</si>
  <si>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</si>
  <si>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</si>
  <si>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</si>
  <si>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</si>
  <si>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</si>
  <si>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</si>
  <si>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</si>
  <si>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</si>
  <si>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</si>
  <si>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</si>
  <si>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</si>
  <si>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</si>
  <si>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</si>
  <si>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</si>
  <si>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</si>
  <si>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</si>
  <si>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</si>
  <si>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</si>
  <si>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</si>
  <si>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</si>
  <si>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</si>
  <si>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</si>
  <si>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</si>
  <si>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</si>
  <si>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</si>
  <si>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</si>
  <si>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</si>
  <si>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</si>
  <si>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</si>
  <si>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</si>
  <si>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</si>
  <si>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</si>
  <si>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</si>
  <si>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</si>
  <si>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</si>
  <si>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</si>
  <si>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</si>
  <si>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</si>
  <si>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</si>
  <si>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</si>
  <si>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</si>
  <si>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</si>
  <si>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</si>
  <si>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</si>
  <si>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</si>
  <si>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</si>
  <si>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</si>
  <si>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</si>
  <si>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</si>
  <si>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</si>
  <si>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</si>
  <si>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</si>
  <si>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</si>
  <si>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</si>
  <si>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</si>
  <si>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</si>
  <si>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</si>
  <si>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</si>
  <si>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</si>
  <si>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</si>
  <si>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</si>
  <si>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</si>
  <si>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</si>
  <si>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</si>
  <si>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</si>
  <si>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</si>
  <si>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</si>
  <si>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</si>
  <si>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</si>
  <si>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</si>
  <si>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</si>
  <si>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</si>
  <si>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</si>
  <si>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</si>
  <si>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</si>
  <si>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</si>
  <si>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</si>
  <si>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</si>
  <si>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</si>
  <si>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</si>
  <si>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</si>
  <si>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</si>
  <si>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</si>
  <si>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</si>
  <si>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</si>
  <si>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</si>
  <si>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</si>
  <si>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</si>
  <si>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</si>
  <si>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</si>
  <si>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</si>
  <si>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</si>
  <si>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</si>
  <si>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</si>
  <si>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</si>
  <si>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</si>
  <si>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</si>
  <si>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</si>
  <si>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</si>
  <si>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</si>
  <si>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</si>
  <si>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</si>
  <si>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</si>
  <si>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</si>
  <si>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</si>
  <si>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</si>
  <si>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</si>
  <si>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</si>
  <si>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</si>
  <si>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</si>
  <si>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</si>
  <si>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水道事業会計</t>
  </si>
  <si>
    <t>介護保険特別会計</t>
  </si>
  <si>
    <t>下水道事業特別会計</t>
  </si>
  <si>
    <t>簡易水道事業特別会計</t>
  </si>
  <si>
    <t>後期高齢者医療特別会計</t>
  </si>
  <si>
    <t>その他会計（赤字）</t>
  </si>
  <si>
    <t>その他会計（黒字）</t>
  </si>
  <si>
    <t>-</t>
    <phoneticPr fontId="2"/>
  </si>
  <si>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</si>
  <si>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</si>
  <si>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</si>
  <si>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湧別農業サポート公社</t>
    <rPh sb="0" eb="2">
      <t>ユウベツ</t>
    </rPh>
    <rPh sb="2" eb="4">
      <t>ノウギョウ</t>
    </rPh>
    <rPh sb="8" eb="10">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</si>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</sst>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233727</c:v>
                </c:pt>
                <c:pt idx="1">
                  <c:v>255475</c:v>
                </c:pt>
                <c:pt idx="2">
                  <c:v>186406</c:v>
                </c:pt>
                <c:pt idx="3">
                  <c:v>199477</c:v>
                </c:pt>
                <c:pt idx="4">
                  <c:v>203072</c:v>
                </c:pt>
              </c:numCache>
            </c:numRef>
          </c:val>
          <c:smooth val="0"/>
        </c:ser>
        <c:dLbls>
          <c:showLegendKey val="0"/>
          <c:showVal val="0"/>
          <c:showCatName val="0"/>
          <c:showSerName val="0"/>
          <c:showPercent val="0"/>
          <c:showBubbleSize val="0"/>
        </c:dLbls>
        <c:marker val="1"/>
        <c:smooth val="0"/>
        <c:axId val="276709504"/>
        <c:axId val="279298696"/>
      </c:lineChart>
      <c:catAx>
        <c:axId val="276709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9298696"/>
        <c:crosses val="autoZero"/>
        <c:auto val="1"/>
        <c:lblAlgn val="ctr"/>
        <c:lblOffset val="100"/>
        <c:tickLblSkip val="1"/>
        <c:tickMarkSkip val="1"/>
        <c:noMultiLvlLbl val="0"/>
      </c:catAx>
      <c:valAx>
        <c:axId val="27929869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670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6.39</c:v>
                </c:pt>
                <c:pt idx="1">
                  <c:v>6.9</c:v>
                </c:pt>
                <c:pt idx="2">
                  <c:v>5.82</c:v>
                </c:pt>
                <c:pt idx="3">
                  <c:v>5.9</c:v>
                </c:pt>
                <c:pt idx="4">
                  <c:v>8.24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33.729999999999997</c:v>
                </c:pt>
                <c:pt idx="1">
                  <c:v>38.03</c:v>
                </c:pt>
                <c:pt idx="2">
                  <c:v>45.07</c:v>
                </c:pt>
                <c:pt idx="3">
                  <c:v>52.07</c:v>
                </c:pt>
                <c:pt idx="4">
                  <c:v>62.83</c:v>
                </c:pt>
              </c:numCache>
            </c:numRef>
          </c:val>
        </c:ser>
        <c:dLbls>
          <c:showLegendKey val="0"/>
          <c:showVal val="0"/>
          <c:showCatName val="0"/>
          <c:showSerName val="0"/>
          <c:showPercent val="0"/>
          <c:showBubbleSize val="0"/>
        </c:dLbls>
        <c:gapWidth val="250"/>
        <c:overlap val="100"/>
        <c:axId val="276699232"/>
        <c:axId val="276699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9.65</c:v>
                </c:pt>
                <c:pt idx="1">
                  <c:v>3.33</c:v>
                </c:pt>
                <c:pt idx="2">
                  <c:v>7.92</c:v>
                </c:pt>
                <c:pt idx="3">
                  <c:v>6.98</c:v>
                </c:pt>
                <c:pt idx="4">
                  <c:v>8.59</c:v>
                </c:pt>
              </c:numCache>
            </c:numRef>
          </c:val>
          <c:smooth val="0"/>
        </c:ser>
        <c:dLbls>
          <c:showLegendKey val="0"/>
          <c:showVal val="0"/>
          <c:showCatName val="0"/>
          <c:showSerName val="0"/>
          <c:showPercent val="0"/>
          <c:showBubbleSize val="0"/>
        </c:dLbls>
        <c:marker val="1"/>
        <c:smooth val="0"/>
        <c:axId val="276699232"/>
        <c:axId val="276699616"/>
      </c:lineChart>
      <c:catAx>
        <c:axId val="2766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6699616"/>
        <c:crosses val="autoZero"/>
        <c:auto val="1"/>
        <c:lblAlgn val="ctr"/>
        <c:lblOffset val="100"/>
        <c:tickLblSkip val="1"/>
        <c:tickMarkSkip val="1"/>
        <c:noMultiLvlLbl val="0"/>
      </c:catAx>
      <c:valAx>
        <c:axId val="27669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69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0.25</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c:v>
                </c:pt>
                <c:pt idx="4">
                  <c:v>#N/A</c:v>
                </c:pt>
                <c:pt idx="5">
                  <c:v>0.08</c:v>
                </c:pt>
                <c:pt idx="6">
                  <c:v>#N/A</c:v>
                </c:pt>
                <c:pt idx="7">
                  <c:v>0.13</c:v>
                </c:pt>
                <c:pt idx="8">
                  <c:v>#N/A</c:v>
                </c:pt>
                <c:pt idx="9">
                  <c:v>0.27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c:v>
                </c:pt>
                <c:pt idx="2">
                  <c:v>#N/A</c:v>
                </c:pt>
                <c:pt idx="3">
                  <c:v>0.63</c:v>
                </c:pt>
                <c:pt idx="4">
                  <c:v>#N/A</c:v>
                </c:pt>
                <c:pt idx="5">
                  <c:v>1.0900000000000001</c:v>
                </c:pt>
                <c:pt idx="6">
                  <c:v>#N/A</c:v>
                </c:pt>
                <c:pt idx="7">
                  <c:v>1.32</c:v>
                </c:pt>
                <c:pt idx="8">
                  <c:v>#N/A</c:v>
                </c:pt>
                <c:pt idx="9">
                  <c:v>1.55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0.34</c:v>
                </c:pt>
                <c:pt idx="2">
                  <c:v>#N/A</c:v>
                </c:pt>
                <c:pt idx="3">
                  <c:v>0.87</c:v>
                </c:pt>
                <c:pt idx="4">
                  <c:v>#N/A</c:v>
                </c:pt>
                <c:pt idx="5">
                  <c:v>0.83</c:v>
                </c:pt>
                <c:pt idx="6">
                  <c:v>#N/A</c:v>
                </c:pt>
                <c:pt idx="7">
                  <c:v>0.17</c:v>
                </c:pt>
                <c:pt idx="8">
                  <c:v>#N/A</c:v>
                </c:pt>
                <c:pt idx="9">
                  <c:v>1.74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6.38</c:v>
                </c:pt>
                <c:pt idx="2">
                  <c:v>#N/A</c:v>
                </c:pt>
                <c:pt idx="3">
                  <c:v>6.89</c:v>
                </c:pt>
                <c:pt idx="4">
                  <c:v>#N/A</c:v>
                </c:pt>
                <c:pt idx="5">
                  <c:v>5.81</c:v>
                </c:pt>
                <c:pt idx="6">
                  <c:v>#N/A</c:v>
                </c:pt>
                <c:pt idx="7">
                  <c:v>5.89</c:v>
                </c:pt>
                <c:pt idx="8">
                  <c:v>#N/A</c:v>
                </c:pt>
                <c:pt idx="9">
                  <c:v>8.24</c:v>
                </c:pt>
              </c:numCache>
            </c:numRef>
          </c:val>
        </c:ser>
        <c:dLbls>
          <c:showLegendKey val="0"/>
          <c:showVal val="0"/>
          <c:showCatName val="0"/>
          <c:showSerName val="0"/>
          <c:showPercent val="0"/>
          <c:showBubbleSize val="0"/>
        </c:dLbls>
        <c:gapWidth val="150"/>
        <c:overlap val="100"/>
        <c:axId val="278960752"/>
        <c:axId val="289586448"/>
      </c:barChart>
      <c:catAx>
        <c:axId val="27896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9586448"/>
        <c:crosses val="autoZero"/>
        <c:auto val="1"/>
        <c:lblAlgn val="ctr"/>
        <c:lblOffset val="100"/>
        <c:tickLblSkip val="1"/>
        <c:tickMarkSkip val="1"/>
        <c:noMultiLvlLbl val="0"/>
      </c:catAx>
      <c:valAx>
        <c:axId val="28958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96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1126</c:v>
                </c:pt>
                <c:pt idx="5">
                  <c:v>1050</c:v>
                </c:pt>
                <c:pt idx="8">
                  <c:v>1084</c:v>
                </c:pt>
                <c:pt idx="11">
                  <c:v>1046</c:v>
                </c:pt>
                <c:pt idx="14">
                  <c:v>899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2</c:v>
                </c:pt>
                <c:pt idx="6">
                  <c:v>3</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41</c:v>
                </c:pt>
                <c:pt idx="3">
                  <c:v>25</c:v>
                </c:pt>
                <c:pt idx="6">
                  <c:v>24</c:v>
                </c:pt>
                <c:pt idx="9">
                  <c:v>25</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c:v>
                </c:pt>
                <c:pt idx="3">
                  <c:v>12</c:v>
                </c:pt>
                <c:pt idx="6">
                  <c:v>16</c:v>
                </c:pt>
                <c:pt idx="9">
                  <c:v>20</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281</c:v>
                </c:pt>
                <c:pt idx="3">
                  <c:v>266</c:v>
                </c:pt>
                <c:pt idx="6">
                  <c:v>251</c:v>
                </c:pt>
                <c:pt idx="9">
                  <c:v>233</c:v>
                </c:pt>
                <c:pt idx="12">
                  <c:v>183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1474</c:v>
                </c:pt>
                <c:pt idx="3">
                  <c:v>1374</c:v>
                </c:pt>
                <c:pt idx="6">
                  <c:v>1328</c:v>
                </c:pt>
                <c:pt idx="9">
                  <c:v>1248</c:v>
                </c:pt>
                <c:pt idx="12">
                  <c:v>1047</c:v>
                </c:pt>
              </c:numCache>
            </c:numRef>
          </c:val>
        </c:ser>
        <c:dLbls>
          <c:showLegendKey val="0"/>
          <c:showVal val="0"/>
          <c:showCatName val="0"/>
          <c:showSerName val="0"/>
          <c:showPercent val="0"/>
          <c:showBubbleSize val="0"/>
        </c:dLbls>
        <c:gapWidth val="100"/>
        <c:overlap val="100"/>
        <c:axId val="176359696"/>
        <c:axId val="176360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676</c:v>
                </c:pt>
                <c:pt idx="2">
                  <c:v>#N/A</c:v>
                </c:pt>
                <c:pt idx="3">
                  <c:v>#N/A</c:v>
                </c:pt>
                <c:pt idx="4">
                  <c:v>629</c:v>
                </c:pt>
                <c:pt idx="5">
                  <c:v>#N/A</c:v>
                </c:pt>
                <c:pt idx="6">
                  <c:v>#N/A</c:v>
                </c:pt>
                <c:pt idx="7">
                  <c:v>538</c:v>
                </c:pt>
                <c:pt idx="8">
                  <c:v>#N/A</c:v>
                </c:pt>
                <c:pt idx="9">
                  <c:v>#N/A</c:v>
                </c:pt>
                <c:pt idx="10">
                  <c:v>482</c:v>
                </c:pt>
                <c:pt idx="11">
                  <c:v>#N/A</c:v>
                </c:pt>
                <c:pt idx="12">
                  <c:v>#N/A</c:v>
                </c:pt>
                <c:pt idx="13">
                  <c:v>375</c:v>
                </c:pt>
                <c:pt idx="14">
                  <c:v>#N/A</c:v>
                </c:pt>
              </c:numCache>
            </c:numRef>
          </c:val>
          <c:smooth val="0"/>
        </c:ser>
        <c:dLbls>
          <c:showLegendKey val="0"/>
          <c:showVal val="0"/>
          <c:showCatName val="0"/>
          <c:showSerName val="0"/>
          <c:showPercent val="0"/>
          <c:showBubbleSize val="0"/>
        </c:dLbls>
        <c:marker val="1"/>
        <c:smooth val="0"/>
        <c:axId val="176359696"/>
        <c:axId val="176360088"/>
      </c:lineChart>
      <c:catAx>
        <c:axId val="17635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360088"/>
        <c:crosses val="autoZero"/>
        <c:auto val="1"/>
        <c:lblAlgn val="ctr"/>
        <c:lblOffset val="100"/>
        <c:tickLblSkip val="1"/>
        <c:tickMarkSkip val="1"/>
        <c:noMultiLvlLbl val="0"/>
      </c:catAx>
      <c:valAx>
        <c:axId val="176360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35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8285</c:v>
                </c:pt>
                <c:pt idx="5">
                  <c:v>8118</c:v>
                </c:pt>
                <c:pt idx="8">
                  <c:v>8235</c:v>
                </c:pt>
                <c:pt idx="11">
                  <c:v>8193</c:v>
                </c:pt>
                <c:pt idx="14">
                  <c:v>8330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842</c:v>
                </c:pt>
                <c:pt idx="5">
                  <c:v>701</c:v>
                </c:pt>
                <c:pt idx="8">
                  <c:v>588</c:v>
                </c:pt>
                <c:pt idx="11">
                  <c:v>512</c:v>
                </c:pt>
                <c:pt idx="14">
                  <c:v>470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6025</c:v>
                </c:pt>
                <c:pt idx="5">
                  <c:v>6201</c:v>
                </c:pt>
                <c:pt idx="8">
                  <c:v>6710</c:v>
                </c:pt>
                <c:pt idx="11">
                  <c:v>7120</c:v>
                </c:pt>
                <c:pt idx="14">
                  <c:v>7245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1771</c:v>
                </c:pt>
                <c:pt idx="3">
                  <c:v>1725</c:v>
                </c:pt>
                <c:pt idx="6">
                  <c:v>1745</c:v>
                </c:pt>
                <c:pt idx="9">
                  <c:v>1668</c:v>
                </c:pt>
                <c:pt idx="12">
                  <c:v>1524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169</c:v>
                </c:pt>
                <c:pt idx="3">
                  <c:v>201</c:v>
                </c:pt>
                <c:pt idx="6">
                  <c:v>186</c:v>
                </c:pt>
                <c:pt idx="9">
                  <c:v>165</c:v>
                </c:pt>
                <c:pt idx="12">
                  <c:v>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2360</c:v>
                </c:pt>
                <c:pt idx="3">
                  <c:v>2191</c:v>
                </c:pt>
                <c:pt idx="6">
                  <c:v>2077</c:v>
                </c:pt>
                <c:pt idx="9">
                  <c:v>1948</c:v>
                </c:pt>
                <c:pt idx="12">
                  <c:v>1915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94</c:v>
                </c:pt>
                <c:pt idx="3">
                  <c:v>80</c:v>
                </c:pt>
                <c:pt idx="6">
                  <c:v>65</c:v>
                </c:pt>
                <c:pt idx="9">
                  <c:v>51</c:v>
                </c:pt>
                <c:pt idx="12">
                  <c:v>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10265</c:v>
                </c:pt>
                <c:pt idx="3">
                  <c:v>10050</c:v>
                </c:pt>
                <c:pt idx="6">
                  <c:v>10042</c:v>
                </c:pt>
                <c:pt idx="9">
                  <c:v>9911</c:v>
                </c:pt>
                <c:pt idx="12">
                  <c:v>9869</c:v>
                </c:pt>
              </c:numCache>
            </c:numRef>
          </c:val>
        </c:ser>
        <c:dLbls>
          <c:showLegendKey val="0"/>
          <c:showVal val="0"/>
          <c:showCatName val="0"/>
          <c:showSerName val="0"/>
          <c:showPercent val="0"/>
          <c:showBubbleSize val="0"/>
        </c:dLbls>
        <c:gapWidth val="100"/>
        <c:overlap val="100"/>
        <c:axId val="292056128"/>
        <c:axId val="292056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92056128"/>
        <c:axId val="292056520"/>
      </c:lineChart>
      <c:catAx>
        <c:axId val="29205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2056520"/>
        <c:crosses val="autoZero"/>
        <c:auto val="1"/>
        <c:lblAlgn val="ctr"/>
        <c:lblOffset val="100"/>
        <c:tickLblSkip val="1"/>
        <c:tickMarkSkip val="1"/>
        <c:noMultiLvlLbl val="0"/>
      </c:catAx>
      <c:valAx>
        <c:axId val="292056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05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9,535
9,425
505.79
8,938,912
8,447,845
460,203
5,583,556
9,868,536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口の減少や高齢化に加え、産業構造等も変動はなく、財政基盤も大きな変化はない。平成２１年１０月に行なった市町村合併により、退職者不補充等による人件費削減、投資的経費の抑制など歳出削減に取り組み、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7" name="直線コネクタ 66"/>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70" name="直線コネクタ 69"/>
        <xdr:cNvCxnSpPr/>
      </xdr:nvCxnSpPr>
      <xdr:spPr>
        <a:xfrm flipV="1">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3" name="直線コネクタ 72"/>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14817</xdr:rowOff>
    </xdr:to>
    <xdr:cxnSp macro="">
      <xdr:nvCxnSpPr>
        <xdr:cNvPr id="76" name="直線コネクタ 75"/>
        <xdr:cNvCxnSpPr/>
      </xdr:nvCxnSpPr>
      <xdr:spPr>
        <a:xfrm flipV="1">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7"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9" name="テキスト ボックス 88"/>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2" name="円/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3" name="テキスト ボックス 9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類似団体の平均を下回っているが、維持補修費、扶助費等の増加による比率の上昇が見込まれる。特に、維持補修費の増加が大きいので、事務事業の見直しを進め、経常経費の削減に努める。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60</xdr:row>
      <xdr:rowOff>112268</xdr:rowOff>
    </xdr:to>
    <xdr:cxnSp macro="">
      <xdr:nvCxnSpPr>
        <xdr:cNvPr id="128" name="直線コネクタ 127"/>
        <xdr:cNvCxnSpPr/>
      </xdr:nvCxnSpPr>
      <xdr:spPr>
        <a:xfrm flipV="1">
          <a:off x="4114800" y="1034618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112268</xdr:rowOff>
    </xdr:from>
    <xdr:to>
      <xdr:col>6</xdr:col>
      <xdr:colOff>0</xdr:colOff>
      <xdr:row>60</xdr:row>
      <xdr:rowOff>121920</xdr:rowOff>
    </xdr:to>
    <xdr:cxnSp macro="">
      <xdr:nvCxnSpPr>
        <xdr:cNvPr id="131" name="直線コネクタ 130"/>
        <xdr:cNvCxnSpPr/>
      </xdr:nvCxnSpPr>
      <xdr:spPr>
        <a:xfrm flipV="1">
          <a:off x="3225800" y="103992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61</xdr:row>
      <xdr:rowOff>124206</xdr:rowOff>
    </xdr:to>
    <xdr:cxnSp macro="">
      <xdr:nvCxnSpPr>
        <xdr:cNvPr id="134" name="直線コネクタ 133"/>
        <xdr:cNvCxnSpPr/>
      </xdr:nvCxnSpPr>
      <xdr:spPr>
        <a:xfrm flipV="1">
          <a:off x="2336800" y="104089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8382</xdr:rowOff>
    </xdr:from>
    <xdr:to>
      <xdr:col>3</xdr:col>
      <xdr:colOff>279400</xdr:colOff>
      <xdr:row>61</xdr:row>
      <xdr:rowOff>124206</xdr:rowOff>
    </xdr:to>
    <xdr:cxnSp macro="">
      <xdr:nvCxnSpPr>
        <xdr:cNvPr id="137" name="直線コネクタ 136"/>
        <xdr:cNvCxnSpPr/>
      </xdr:nvCxnSpPr>
      <xdr:spPr>
        <a:xfrm>
          <a:off x="1447800" y="1046683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8382</xdr:rowOff>
    </xdr:from>
    <xdr:to>
      <xdr:col>7</xdr:col>
      <xdr:colOff>203200</xdr:colOff>
      <xdr:row>60</xdr:row>
      <xdr:rowOff>109982</xdr:rowOff>
    </xdr:to>
    <xdr:sp macro="" textlink="">
      <xdr:nvSpPr>
        <xdr:cNvPr id="147" name="円/楕円 146"/>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101109</xdr:rowOff>
    </xdr:from>
    <xdr:ext cx="762000" cy="259045"/>
    <xdr:sp macro="" textlink="">
      <xdr:nvSpPr>
        <xdr:cNvPr id="148" name="財政構造の弾力性該当値テキスト"/>
        <xdr:cNvSpPr txBox="1"/>
      </xdr:nvSpPr>
      <xdr:spPr>
        <a:xfrm>
          <a:off x="5041900" y="1021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61468</xdr:rowOff>
    </xdr:from>
    <xdr:to>
      <xdr:col>6</xdr:col>
      <xdr:colOff>50800</xdr:colOff>
      <xdr:row>60</xdr:row>
      <xdr:rowOff>163068</xdr:rowOff>
    </xdr:to>
    <xdr:sp macro="" textlink="">
      <xdr:nvSpPr>
        <xdr:cNvPr id="149" name="円/楕円 148"/>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1795</xdr:rowOff>
    </xdr:from>
    <xdr:ext cx="736600" cy="259045"/>
    <xdr:sp macro="" textlink="">
      <xdr:nvSpPr>
        <xdr:cNvPr id="150" name="テキスト ボックス 149"/>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71120</xdr:rowOff>
    </xdr:from>
    <xdr:to>
      <xdr:col>4</xdr:col>
      <xdr:colOff>533400</xdr:colOff>
      <xdr:row>61</xdr:row>
      <xdr:rowOff>1270</xdr:rowOff>
    </xdr:to>
    <xdr:sp macro="" textlink="">
      <xdr:nvSpPr>
        <xdr:cNvPr id="151" name="円/楕円 150"/>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11447</xdr:rowOff>
    </xdr:from>
    <xdr:ext cx="762000" cy="259045"/>
    <xdr:sp macro="" textlink="">
      <xdr:nvSpPr>
        <xdr:cNvPr id="152" name="テキスト ボックス 151"/>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73406</xdr:rowOff>
    </xdr:from>
    <xdr:to>
      <xdr:col>3</xdr:col>
      <xdr:colOff>330200</xdr:colOff>
      <xdr:row>62</xdr:row>
      <xdr:rowOff>3556</xdr:rowOff>
    </xdr:to>
    <xdr:sp macro="" textlink="">
      <xdr:nvSpPr>
        <xdr:cNvPr id="153" name="円/楕円 152"/>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13733</xdr:rowOff>
    </xdr:from>
    <xdr:ext cx="762000" cy="259045"/>
    <xdr:sp macro="" textlink="">
      <xdr:nvSpPr>
        <xdr:cNvPr id="154" name="テキスト ボックス 153"/>
        <xdr:cNvSpPr txBox="1"/>
      </xdr:nvSpPr>
      <xdr:spPr>
        <a:xfrm>
          <a:off x="1955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129032</xdr:rowOff>
    </xdr:from>
    <xdr:to>
      <xdr:col>2</xdr:col>
      <xdr:colOff>127000</xdr:colOff>
      <xdr:row>61</xdr:row>
      <xdr:rowOff>59182</xdr:rowOff>
    </xdr:to>
    <xdr:sp macro="" textlink="">
      <xdr:nvSpPr>
        <xdr:cNvPr id="155" name="円/楕円 154"/>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69359</xdr:rowOff>
    </xdr:from>
    <xdr:ext cx="762000" cy="259045"/>
    <xdr:sp macro="" textlink="">
      <xdr:nvSpPr>
        <xdr:cNvPr id="156" name="テキスト ボックス 155"/>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[291,876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物件費及び維持補修費の合計額の人口ひとり当たりの金額が類似団体平均を上回っている。物件費、維持補修費には施設維持管理経費が占めるウエイトが大きくなっているので、これの抑制に努めるとともに、前述のとおり適切な定数管理により人件費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37860</xdr:rowOff>
    </xdr:from>
    <xdr:to>
      <xdr:col>7</xdr:col>
      <xdr:colOff>152400</xdr:colOff>
      <xdr:row>87</xdr:row>
      <xdr:rowOff>149912</xdr:rowOff>
    </xdr:to>
    <xdr:cxnSp macro="">
      <xdr:nvCxnSpPr>
        <xdr:cNvPr id="193" name="直線コネクタ 192"/>
        <xdr:cNvCxnSpPr/>
      </xdr:nvCxnSpPr>
      <xdr:spPr>
        <a:xfrm>
          <a:off x="4114800" y="14954010"/>
          <a:ext cx="8382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128122</xdr:rowOff>
    </xdr:from>
    <xdr:to>
      <xdr:col>6</xdr:col>
      <xdr:colOff>0</xdr:colOff>
      <xdr:row>87</xdr:row>
      <xdr:rowOff>37860</xdr:rowOff>
    </xdr:to>
    <xdr:cxnSp macro="">
      <xdr:nvCxnSpPr>
        <xdr:cNvPr id="196" name="直線コネクタ 195"/>
        <xdr:cNvCxnSpPr/>
      </xdr:nvCxnSpPr>
      <xdr:spPr>
        <a:xfrm>
          <a:off x="3225800" y="14872822"/>
          <a:ext cx="889000" cy="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91776</xdr:rowOff>
    </xdr:from>
    <xdr:to>
      <xdr:col>4</xdr:col>
      <xdr:colOff>482600</xdr:colOff>
      <xdr:row>86</xdr:row>
      <xdr:rowOff>128122</xdr:rowOff>
    </xdr:to>
    <xdr:cxnSp macro="">
      <xdr:nvCxnSpPr>
        <xdr:cNvPr id="199" name="直線コネクタ 198"/>
        <xdr:cNvCxnSpPr/>
      </xdr:nvCxnSpPr>
      <xdr:spPr>
        <a:xfrm>
          <a:off x="2336800" y="14836476"/>
          <a:ext cx="889000" cy="3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11919</xdr:rowOff>
    </xdr:from>
    <xdr:to>
      <xdr:col>3</xdr:col>
      <xdr:colOff>279400</xdr:colOff>
      <xdr:row>86</xdr:row>
      <xdr:rowOff>91776</xdr:rowOff>
    </xdr:to>
    <xdr:cxnSp macro="">
      <xdr:nvCxnSpPr>
        <xdr:cNvPr id="202" name="直線コネクタ 201"/>
        <xdr:cNvCxnSpPr/>
      </xdr:nvCxnSpPr>
      <xdr:spPr>
        <a:xfrm>
          <a:off x="1447800" y="14756619"/>
          <a:ext cx="889000" cy="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6" name="テキスト ボックス 205"/>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99112</xdr:rowOff>
    </xdr:from>
    <xdr:to>
      <xdr:col>7</xdr:col>
      <xdr:colOff>203200</xdr:colOff>
      <xdr:row>88</xdr:row>
      <xdr:rowOff>29262</xdr:rowOff>
    </xdr:to>
    <xdr:sp macro="" textlink="">
      <xdr:nvSpPr>
        <xdr:cNvPr id="212" name="円/楕円 211"/>
        <xdr:cNvSpPr/>
      </xdr:nvSpPr>
      <xdr:spPr>
        <a:xfrm>
          <a:off x="4902200" y="150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71189</xdr:rowOff>
    </xdr:from>
    <xdr:ext cx="762000" cy="259045"/>
    <xdr:sp macro="" textlink="">
      <xdr:nvSpPr>
        <xdr:cNvPr id="213" name="人件費・物件費等の状況該当値テキスト"/>
        <xdr:cNvSpPr txBox="1"/>
      </xdr:nvSpPr>
      <xdr:spPr>
        <a:xfrm>
          <a:off x="5041900" y="1498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291,876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158510</xdr:rowOff>
    </xdr:from>
    <xdr:to>
      <xdr:col>6</xdr:col>
      <xdr:colOff>50800</xdr:colOff>
      <xdr:row>87</xdr:row>
      <xdr:rowOff>88660</xdr:rowOff>
    </xdr:to>
    <xdr:sp macro="" textlink="">
      <xdr:nvSpPr>
        <xdr:cNvPr id="214" name="円/楕円 213"/>
        <xdr:cNvSpPr/>
      </xdr:nvSpPr>
      <xdr:spPr>
        <a:xfrm>
          <a:off x="4064000" y="149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73437</xdr:rowOff>
    </xdr:from>
    <xdr:ext cx="736600" cy="259045"/>
    <xdr:sp macro="" textlink="">
      <xdr:nvSpPr>
        <xdr:cNvPr id="215" name="テキスト ボックス 214"/>
        <xdr:cNvSpPr txBox="1"/>
      </xdr:nvSpPr>
      <xdr:spPr>
        <a:xfrm>
          <a:off x="3733800" y="1498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275,623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77322</xdr:rowOff>
    </xdr:from>
    <xdr:to>
      <xdr:col>4</xdr:col>
      <xdr:colOff>533400</xdr:colOff>
      <xdr:row>87</xdr:row>
      <xdr:rowOff>7472</xdr:rowOff>
    </xdr:to>
    <xdr:sp macro="" textlink="">
      <xdr:nvSpPr>
        <xdr:cNvPr id="216" name="円/楕円 215"/>
        <xdr:cNvSpPr/>
      </xdr:nvSpPr>
      <xdr:spPr>
        <a:xfrm>
          <a:off x="3175000" y="148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163699</xdr:rowOff>
    </xdr:from>
    <xdr:ext cx="762000" cy="259045"/>
    <xdr:sp macro="" textlink="">
      <xdr:nvSpPr>
        <xdr:cNvPr id="217" name="テキスト ボックス 216"/>
        <xdr:cNvSpPr txBox="1"/>
      </xdr:nvSpPr>
      <xdr:spPr>
        <a:xfrm>
          <a:off x="2844800" y="1490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263,847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40976</xdr:rowOff>
    </xdr:from>
    <xdr:to>
      <xdr:col>3</xdr:col>
      <xdr:colOff>330200</xdr:colOff>
      <xdr:row>86</xdr:row>
      <xdr:rowOff>142576</xdr:rowOff>
    </xdr:to>
    <xdr:sp macro="" textlink="">
      <xdr:nvSpPr>
        <xdr:cNvPr id="218" name="円/楕円 217"/>
        <xdr:cNvSpPr/>
      </xdr:nvSpPr>
      <xdr:spPr>
        <a:xfrm>
          <a:off x="2286000" y="147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127353</xdr:rowOff>
    </xdr:from>
    <xdr:ext cx="762000" cy="259045"/>
    <xdr:sp macro="" textlink="">
      <xdr:nvSpPr>
        <xdr:cNvPr id="219" name="テキスト ボックス 218"/>
        <xdr:cNvSpPr txBox="1"/>
      </xdr:nvSpPr>
      <xdr:spPr>
        <a:xfrm>
          <a:off x="1955800" y="148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258,575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132569</xdr:rowOff>
    </xdr:from>
    <xdr:to>
      <xdr:col>2</xdr:col>
      <xdr:colOff>127000</xdr:colOff>
      <xdr:row>86</xdr:row>
      <xdr:rowOff>62719</xdr:rowOff>
    </xdr:to>
    <xdr:sp macro="" textlink="">
      <xdr:nvSpPr>
        <xdr:cNvPr id="220" name="円/楕円 219"/>
        <xdr:cNvSpPr/>
      </xdr:nvSpPr>
      <xdr:spPr>
        <a:xfrm>
          <a:off x="1397000" y="147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47496</xdr:rowOff>
    </xdr:from>
    <xdr:ext cx="762000" cy="259045"/>
    <xdr:sp macro="" textlink="">
      <xdr:nvSpPr>
        <xdr:cNvPr id="221" name="テキスト ボックス 220"/>
        <xdr:cNvSpPr txBox="1"/>
      </xdr:nvSpPr>
      <xdr:spPr>
        <a:xfrm>
          <a:off x="1066800" y="1479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類似団体を１．９％上回っている。これまで特殊勤務手当の全廃や退職時の特別昇給の廃止など人件費抑制に努めてきた。今後においても引き続き適正化に努める。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85</xdr:row>
      <xdr:rowOff>118618</xdr:rowOff>
    </xdr:to>
    <xdr:cxnSp macro="">
      <xdr:nvCxnSpPr>
        <xdr:cNvPr id="253" name="直線コネクタ 252"/>
        <xdr:cNvCxnSpPr/>
      </xdr:nvCxnSpPr>
      <xdr:spPr>
        <a:xfrm>
          <a:off x="16179800" y="14662913"/>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89663</xdr:rowOff>
    </xdr:from>
    <xdr:to>
      <xdr:col>23</xdr:col>
      <xdr:colOff>406400</xdr:colOff>
      <xdr:row>87</xdr:row>
      <xdr:rowOff>103887</xdr:rowOff>
    </xdr:to>
    <xdr:cxnSp macro="">
      <xdr:nvCxnSpPr>
        <xdr:cNvPr id="256" name="直線コネクタ 255"/>
        <xdr:cNvCxnSpPr/>
      </xdr:nvCxnSpPr>
      <xdr:spPr>
        <a:xfrm flipV="1">
          <a:off x="15290800" y="14662913"/>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103887</xdr:rowOff>
    </xdr:from>
    <xdr:to>
      <xdr:col>22</xdr:col>
      <xdr:colOff>203200</xdr:colOff>
      <xdr:row>87</xdr:row>
      <xdr:rowOff>152146</xdr:rowOff>
    </xdr:to>
    <xdr:cxnSp macro="">
      <xdr:nvCxnSpPr>
        <xdr:cNvPr id="259" name="直線コネクタ 258"/>
        <xdr:cNvCxnSpPr/>
      </xdr:nvCxnSpPr>
      <xdr:spPr>
        <a:xfrm flipV="1">
          <a:off x="14401800" y="15020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87</xdr:row>
      <xdr:rowOff>152146</xdr:rowOff>
    </xdr:to>
    <xdr:cxnSp macro="">
      <xdr:nvCxnSpPr>
        <xdr:cNvPr id="262" name="直線コネクタ 261"/>
        <xdr:cNvCxnSpPr/>
      </xdr:nvCxnSpPr>
      <xdr:spPr>
        <a:xfrm>
          <a:off x="13512800" y="1469669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2" name="円/楕円 271"/>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39895</xdr:rowOff>
    </xdr:from>
    <xdr:ext cx="762000" cy="259045"/>
    <xdr:sp macro="" textlink="">
      <xdr:nvSpPr>
        <xdr:cNvPr id="273" name="給与水準   （国との比較）該当値テキスト"/>
        <xdr:cNvSpPr txBox="1"/>
      </xdr:nvSpPr>
      <xdr:spPr>
        <a:xfrm>
          <a:off x="17106900" y="146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38863</xdr:rowOff>
    </xdr:from>
    <xdr:to>
      <xdr:col>23</xdr:col>
      <xdr:colOff>457200</xdr:colOff>
      <xdr:row>85</xdr:row>
      <xdr:rowOff>140463</xdr:rowOff>
    </xdr:to>
    <xdr:sp macro="" textlink="">
      <xdr:nvSpPr>
        <xdr:cNvPr id="274" name="円/楕円 273"/>
        <xdr:cNvSpPr/>
      </xdr:nvSpPr>
      <xdr:spPr>
        <a:xfrm>
          <a:off x="16129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125240</xdr:rowOff>
    </xdr:from>
    <xdr:ext cx="736600" cy="259045"/>
    <xdr:sp macro="" textlink="">
      <xdr:nvSpPr>
        <xdr:cNvPr id="275" name="テキスト ボックス 274"/>
        <xdr:cNvSpPr txBox="1"/>
      </xdr:nvSpPr>
      <xdr:spPr>
        <a:xfrm>
          <a:off x="15798800" y="1469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53087</xdr:rowOff>
    </xdr:from>
    <xdr:to>
      <xdr:col>22</xdr:col>
      <xdr:colOff>254000</xdr:colOff>
      <xdr:row>87</xdr:row>
      <xdr:rowOff>154687</xdr:rowOff>
    </xdr:to>
    <xdr:sp macro="" textlink="">
      <xdr:nvSpPr>
        <xdr:cNvPr id="276" name="円/楕円 275"/>
        <xdr:cNvSpPr/>
      </xdr:nvSpPr>
      <xdr:spPr>
        <a:xfrm>
          <a:off x="15240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139464</xdr:rowOff>
    </xdr:from>
    <xdr:ext cx="762000" cy="259045"/>
    <xdr:sp macro="" textlink="">
      <xdr:nvSpPr>
        <xdr:cNvPr id="277" name="テキスト ボックス 276"/>
        <xdr:cNvSpPr txBox="1"/>
      </xdr:nvSpPr>
      <xdr:spPr>
        <a:xfrm>
          <a:off x="14909800" y="15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8" name="円/楕円 277"/>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79" name="テキスト ボックス 278"/>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72644</xdr:rowOff>
    </xdr:from>
    <xdr:to>
      <xdr:col>19</xdr:col>
      <xdr:colOff>533400</xdr:colOff>
      <xdr:row>86</xdr:row>
      <xdr:rowOff>2794</xdr:rowOff>
    </xdr:to>
    <xdr:sp macro="" textlink="">
      <xdr:nvSpPr>
        <xdr:cNvPr id="280" name="円/楕円 279"/>
        <xdr:cNvSpPr/>
      </xdr:nvSpPr>
      <xdr:spPr>
        <a:xfrm>
          <a:off x="13462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159021</xdr:rowOff>
    </xdr:from>
    <xdr:ext cx="762000" cy="259045"/>
    <xdr:sp macro="" textlink="">
      <xdr:nvSpPr>
        <xdr:cNvPr id="281" name="テキスト ボックス 280"/>
        <xdr:cNvSpPr txBox="1"/>
      </xdr:nvSpPr>
      <xdr:spPr>
        <a:xfrm>
          <a:off x="13131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類似団体平均を上回っているが、市町村合併の影響が大きい。定年退職者の補充を最低限に抑制するなど定員管理適正化計画により適切な定員管理に努める。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163467</xdr:rowOff>
    </xdr:from>
    <xdr:to>
      <xdr:col>24</xdr:col>
      <xdr:colOff>558800</xdr:colOff>
      <xdr:row>65</xdr:row>
      <xdr:rowOff>16147</xdr:rowOff>
    </xdr:to>
    <xdr:cxnSp macro="">
      <xdr:nvCxnSpPr>
        <xdr:cNvPr id="318" name="直線コネクタ 317"/>
        <xdr:cNvCxnSpPr/>
      </xdr:nvCxnSpPr>
      <xdr:spPr>
        <a:xfrm>
          <a:off x="16179800" y="1113626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19"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152219</xdr:rowOff>
    </xdr:from>
    <xdr:to>
      <xdr:col>23</xdr:col>
      <xdr:colOff>406400</xdr:colOff>
      <xdr:row>64</xdr:row>
      <xdr:rowOff>163467</xdr:rowOff>
    </xdr:to>
    <xdr:cxnSp macro="">
      <xdr:nvCxnSpPr>
        <xdr:cNvPr id="321" name="直線コネクタ 320"/>
        <xdr:cNvCxnSpPr/>
      </xdr:nvCxnSpPr>
      <xdr:spPr>
        <a:xfrm>
          <a:off x="15290800" y="10953569"/>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3" name="テキスト ボックス 322"/>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152219</xdr:rowOff>
    </xdr:from>
    <xdr:to>
      <xdr:col>22</xdr:col>
      <xdr:colOff>203200</xdr:colOff>
      <xdr:row>63</xdr:row>
      <xdr:rowOff>153367</xdr:rowOff>
    </xdr:to>
    <xdr:cxnSp macro="">
      <xdr:nvCxnSpPr>
        <xdr:cNvPr id="324" name="直線コネクタ 323"/>
        <xdr:cNvCxnSpPr/>
      </xdr:nvCxnSpPr>
      <xdr:spPr>
        <a:xfrm flipV="1">
          <a:off x="14401800" y="10953569"/>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26" name="テキスト ボックス 325"/>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153367</xdr:rowOff>
    </xdr:from>
    <xdr:to>
      <xdr:col>21</xdr:col>
      <xdr:colOff>0</xdr:colOff>
      <xdr:row>63</xdr:row>
      <xdr:rowOff>163709</xdr:rowOff>
    </xdr:to>
    <xdr:cxnSp macro="">
      <xdr:nvCxnSpPr>
        <xdr:cNvPr id="327" name="直線コネクタ 326"/>
        <xdr:cNvCxnSpPr/>
      </xdr:nvCxnSpPr>
      <xdr:spPr>
        <a:xfrm flipV="1">
          <a:off x="13512800" y="109547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29" name="テキスト ボックス 328"/>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1" name="テキスト ボックス 330"/>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136797</xdr:rowOff>
    </xdr:from>
    <xdr:to>
      <xdr:col>24</xdr:col>
      <xdr:colOff>609600</xdr:colOff>
      <xdr:row>65</xdr:row>
      <xdr:rowOff>66947</xdr:rowOff>
    </xdr:to>
    <xdr:sp macro="" textlink="">
      <xdr:nvSpPr>
        <xdr:cNvPr id="337" name="円/楕円 336"/>
        <xdr:cNvSpPr/>
      </xdr:nvSpPr>
      <xdr:spPr>
        <a:xfrm>
          <a:off x="16967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108874</xdr:rowOff>
    </xdr:from>
    <xdr:ext cx="762000" cy="259045"/>
    <xdr:sp macro="" textlink="">
      <xdr:nvSpPr>
        <xdr:cNvPr id="338" name="定員管理の状況該当値テキスト"/>
        <xdr:cNvSpPr txBox="1"/>
      </xdr:nvSpPr>
      <xdr:spPr>
        <a:xfrm>
          <a:off x="17106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112667</xdr:rowOff>
    </xdr:from>
    <xdr:to>
      <xdr:col>23</xdr:col>
      <xdr:colOff>457200</xdr:colOff>
      <xdr:row>65</xdr:row>
      <xdr:rowOff>42817</xdr:rowOff>
    </xdr:to>
    <xdr:sp macro="" textlink="">
      <xdr:nvSpPr>
        <xdr:cNvPr id="339" name="円/楕円 338"/>
        <xdr:cNvSpPr/>
      </xdr:nvSpPr>
      <xdr:spPr>
        <a:xfrm>
          <a:off x="16129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27594</xdr:rowOff>
    </xdr:from>
    <xdr:ext cx="736600" cy="259045"/>
    <xdr:sp macro="" textlink="">
      <xdr:nvSpPr>
        <xdr:cNvPr id="340" name="テキスト ボックス 339"/>
        <xdr:cNvSpPr txBox="1"/>
      </xdr:nvSpPr>
      <xdr:spPr>
        <a:xfrm>
          <a:off x="15798800" y="1117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101419</xdr:rowOff>
    </xdr:from>
    <xdr:to>
      <xdr:col>22</xdr:col>
      <xdr:colOff>254000</xdr:colOff>
      <xdr:row>64</xdr:row>
      <xdr:rowOff>31569</xdr:rowOff>
    </xdr:to>
    <xdr:sp macro="" textlink="">
      <xdr:nvSpPr>
        <xdr:cNvPr id="341" name="円/楕円 340"/>
        <xdr:cNvSpPr/>
      </xdr:nvSpPr>
      <xdr:spPr>
        <a:xfrm>
          <a:off x="15240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16346</xdr:rowOff>
    </xdr:from>
    <xdr:ext cx="762000" cy="259045"/>
    <xdr:sp macro="" textlink="">
      <xdr:nvSpPr>
        <xdr:cNvPr id="342" name="テキスト ボックス 341"/>
        <xdr:cNvSpPr txBox="1"/>
      </xdr:nvSpPr>
      <xdr:spPr>
        <a:xfrm>
          <a:off x="14909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102567</xdr:rowOff>
    </xdr:from>
    <xdr:to>
      <xdr:col>21</xdr:col>
      <xdr:colOff>50800</xdr:colOff>
      <xdr:row>64</xdr:row>
      <xdr:rowOff>32717</xdr:rowOff>
    </xdr:to>
    <xdr:sp macro="" textlink="">
      <xdr:nvSpPr>
        <xdr:cNvPr id="343" name="円/楕円 342"/>
        <xdr:cNvSpPr/>
      </xdr:nvSpPr>
      <xdr:spPr>
        <a:xfrm>
          <a:off x="14351000" y="109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17494</xdr:rowOff>
    </xdr:from>
    <xdr:ext cx="762000" cy="259045"/>
    <xdr:sp macro="" textlink="">
      <xdr:nvSpPr>
        <xdr:cNvPr id="344" name="テキスト ボックス 343"/>
        <xdr:cNvSpPr txBox="1"/>
      </xdr:nvSpPr>
      <xdr:spPr>
        <a:xfrm>
          <a:off x="14020800" y="10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112909</xdr:rowOff>
    </xdr:from>
    <xdr:to>
      <xdr:col>19</xdr:col>
      <xdr:colOff>533400</xdr:colOff>
      <xdr:row>64</xdr:row>
      <xdr:rowOff>43059</xdr:rowOff>
    </xdr:to>
    <xdr:sp macro="" textlink="">
      <xdr:nvSpPr>
        <xdr:cNvPr id="345" name="円/楕円 344"/>
        <xdr:cNvSpPr/>
      </xdr:nvSpPr>
      <xdr:spPr>
        <a:xfrm>
          <a:off x="13462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27836</xdr:rowOff>
    </xdr:from>
    <xdr:ext cx="762000" cy="259045"/>
    <xdr:sp macro="" textlink="">
      <xdr:nvSpPr>
        <xdr:cNvPr id="346" name="テキスト ボックス 345"/>
        <xdr:cNvSpPr txBox="1"/>
      </xdr:nvSpPr>
      <xdr:spPr>
        <a:xfrm>
          <a:off x="13131800" y="110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の抑制、過去の大型事業に係る借入債の償還終了等による公債費の減少により、類似団体平均を下回っている。今後も、事業の緊急性、優先度などを検証し、事業を厳選し起債に大きく頼ることのない行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156210</xdr:rowOff>
    </xdr:to>
    <xdr:cxnSp macro="">
      <xdr:nvCxnSpPr>
        <xdr:cNvPr id="381" name="直線コネクタ 380"/>
        <xdr:cNvCxnSpPr/>
      </xdr:nvCxnSpPr>
      <xdr:spPr>
        <a:xfrm flipV="1">
          <a:off x="16179800" y="652653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156210</xdr:rowOff>
    </xdr:from>
    <xdr:to>
      <xdr:col>23</xdr:col>
      <xdr:colOff>406400</xdr:colOff>
      <xdr:row>39</xdr:row>
      <xdr:rowOff>89323</xdr:rowOff>
    </xdr:to>
    <xdr:cxnSp macro="">
      <xdr:nvCxnSpPr>
        <xdr:cNvPr id="384" name="直線コネクタ 383"/>
        <xdr:cNvCxnSpPr/>
      </xdr:nvCxnSpPr>
      <xdr:spPr>
        <a:xfrm flipV="1">
          <a:off x="15290800" y="66713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89323</xdr:rowOff>
    </xdr:from>
    <xdr:to>
      <xdr:col>22</xdr:col>
      <xdr:colOff>203200</xdr:colOff>
      <xdr:row>40</xdr:row>
      <xdr:rowOff>14394</xdr:rowOff>
    </xdr:to>
    <xdr:cxnSp macro="">
      <xdr:nvCxnSpPr>
        <xdr:cNvPr id="387" name="直線コネクタ 386"/>
        <xdr:cNvCxnSpPr/>
      </xdr:nvCxnSpPr>
      <xdr:spPr>
        <a:xfrm flipV="1">
          <a:off x="14401800" y="67758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14394</xdr:rowOff>
    </xdr:from>
    <xdr:to>
      <xdr:col>21</xdr:col>
      <xdr:colOff>0</xdr:colOff>
      <xdr:row>40</xdr:row>
      <xdr:rowOff>94827</xdr:rowOff>
    </xdr:to>
    <xdr:cxnSp macro="">
      <xdr:nvCxnSpPr>
        <xdr:cNvPr id="390" name="直線コネクタ 389"/>
        <xdr:cNvCxnSpPr/>
      </xdr:nvCxnSpPr>
      <xdr:spPr>
        <a:xfrm flipV="1">
          <a:off x="13512800" y="68723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94" name="テキスト ボックス 393"/>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400" name="円/楕円 399"/>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148607</xdr:rowOff>
    </xdr:from>
    <xdr:ext cx="762000" cy="259045"/>
    <xdr:sp macro="" textlink="">
      <xdr:nvSpPr>
        <xdr:cNvPr id="401"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402" name="円/楕円 401"/>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403" name="テキスト ボックス 402"/>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38523</xdr:rowOff>
    </xdr:from>
    <xdr:to>
      <xdr:col>22</xdr:col>
      <xdr:colOff>254000</xdr:colOff>
      <xdr:row>39</xdr:row>
      <xdr:rowOff>140123</xdr:rowOff>
    </xdr:to>
    <xdr:sp macro="" textlink="">
      <xdr:nvSpPr>
        <xdr:cNvPr id="404" name="円/楕円 403"/>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150300</xdr:rowOff>
    </xdr:from>
    <xdr:ext cx="762000" cy="259045"/>
    <xdr:sp macro="" textlink="">
      <xdr:nvSpPr>
        <xdr:cNvPr id="405" name="テキスト ボックス 404"/>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135044</xdr:rowOff>
    </xdr:from>
    <xdr:to>
      <xdr:col>21</xdr:col>
      <xdr:colOff>50800</xdr:colOff>
      <xdr:row>40</xdr:row>
      <xdr:rowOff>65194</xdr:rowOff>
    </xdr:to>
    <xdr:sp macro="" textlink="">
      <xdr:nvSpPr>
        <xdr:cNvPr id="406" name="円/楕円 405"/>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75371</xdr:rowOff>
    </xdr:from>
    <xdr:ext cx="762000" cy="259045"/>
    <xdr:sp macro="" textlink="">
      <xdr:nvSpPr>
        <xdr:cNvPr id="407" name="テキスト ボックス 406"/>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44027</xdr:rowOff>
    </xdr:from>
    <xdr:to>
      <xdr:col>19</xdr:col>
      <xdr:colOff>533400</xdr:colOff>
      <xdr:row>40</xdr:row>
      <xdr:rowOff>145627</xdr:rowOff>
    </xdr:to>
    <xdr:sp macro="" textlink="">
      <xdr:nvSpPr>
        <xdr:cNvPr id="408" name="円/楕円 407"/>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155804</xdr:rowOff>
    </xdr:from>
    <xdr:ext cx="762000" cy="259045"/>
    <xdr:sp macro="" textlink="">
      <xdr:nvSpPr>
        <xdr:cNvPr id="409" name="テキスト ボックス 408"/>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地方債残高の減、充当可能基金の確保等により結果的に算定されない状況となっているが、今後も充当可能基金の積立及び適正な事業執行等により健全な財政運営に努める。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1"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2" name="フローチャート : 判断 441"/>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3" name="フローチャート : 判断 442"/>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4" name="テキスト ボックス 443"/>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140792</xdr:rowOff>
    </xdr:from>
    <xdr:to>
      <xdr:col>22</xdr:col>
      <xdr:colOff>254000</xdr:colOff>
      <xdr:row>16</xdr:row>
      <xdr:rowOff>70942</xdr:rowOff>
    </xdr:to>
    <xdr:sp macro="" textlink="">
      <xdr:nvSpPr>
        <xdr:cNvPr id="445" name="フローチャート : 判断 444"/>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6" name="テキスト ボックス 445"/>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18085</xdr:rowOff>
    </xdr:from>
    <xdr:to>
      <xdr:col>21</xdr:col>
      <xdr:colOff>50800</xdr:colOff>
      <xdr:row>16</xdr:row>
      <xdr:rowOff>119685</xdr:rowOff>
    </xdr:to>
    <xdr:sp macro="" textlink="">
      <xdr:nvSpPr>
        <xdr:cNvPr id="447" name="フローチャート : 判断 446"/>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48" name="テキスト ボックス 447"/>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49" name="フローチャート : 判断 448"/>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0" name="テキスト ボックス 449"/>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北海道湧別町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9,535
9,425
505.79
8,938,912
8,447,845
460,203
5,583,556
9,868,536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類似団体平均と比較すると経常収支比率は若干下回っているが、人口一人当たり決算額は平均を上回っている。今後も定員管理適正化計画に基づき定員管理を行い人件費の抑制に努める。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115570</xdr:rowOff>
    </xdr:to>
    <xdr:cxnSp macro="">
      <xdr:nvCxnSpPr>
        <xdr:cNvPr id="64" name="直線コネクタ 63"/>
        <xdr:cNvCxnSpPr/>
      </xdr:nvCxnSpPr>
      <xdr:spPr>
        <a:xfrm>
          <a:off x="3987800" y="6390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46990</xdr:rowOff>
    </xdr:to>
    <xdr:cxnSp macro="">
      <xdr:nvCxnSpPr>
        <xdr:cNvPr id="67" name="直線コネクタ 66"/>
        <xdr:cNvCxnSpPr/>
      </xdr:nvCxnSpPr>
      <xdr:spPr>
        <a:xfrm>
          <a:off x="3098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107950</xdr:rowOff>
    </xdr:to>
    <xdr:cxnSp macro="">
      <xdr:nvCxnSpPr>
        <xdr:cNvPr id="70" name="直線コネクタ 69"/>
        <xdr:cNvCxnSpPr/>
      </xdr:nvCxnSpPr>
      <xdr:spPr>
        <a:xfrm flipV="1">
          <a:off x="2209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107950</xdr:rowOff>
    </xdr:to>
    <xdr:cxnSp macro="">
      <xdr:nvCxnSpPr>
        <xdr:cNvPr id="73" name="直線コネクタ 72"/>
        <xdr:cNvCxnSpPr/>
      </xdr:nvCxnSpPr>
      <xdr:spPr>
        <a:xfrm>
          <a:off x="1320800" y="633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81297</xdr:rowOff>
    </xdr:from>
    <xdr:ext cx="762000" cy="259045"/>
    <xdr:sp macro="" textlink="">
      <xdr:nvSpPr>
        <xdr:cNvPr id="84" name="人件費該当値テキスト"/>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5" name="円/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86" name="テキスト ボックス 85"/>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7" name="円/楕円 86"/>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88" name="テキスト ボックス 87"/>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89" name="円/楕円 88"/>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90" name="テキスト ボックス 89"/>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1" name="円/楕円 90"/>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2" name="テキスト ボックス 91"/>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類似団体と比較すると経常収支比率は上回っている。事業の業務委託、施設の指定管理を進めていることが影響している。今後も事務事業の見直しを進め経費の抑制に努める。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146050</xdr:rowOff>
    </xdr:to>
    <xdr:cxnSp macro="">
      <xdr:nvCxnSpPr>
        <xdr:cNvPr id="127" name="直線コネクタ 126"/>
        <xdr:cNvCxnSpPr/>
      </xdr:nvCxnSpPr>
      <xdr:spPr>
        <a:xfrm>
          <a:off x="15671800" y="29409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26307</xdr:rowOff>
    </xdr:from>
    <xdr:to>
      <xdr:col>22</xdr:col>
      <xdr:colOff>565150</xdr:colOff>
      <xdr:row>17</xdr:row>
      <xdr:rowOff>48079</xdr:rowOff>
    </xdr:to>
    <xdr:cxnSp macro="">
      <xdr:nvCxnSpPr>
        <xdr:cNvPr id="130" name="直線コネクタ 129"/>
        <xdr:cNvCxnSpPr/>
      </xdr:nvCxnSpPr>
      <xdr:spPr>
        <a:xfrm flipV="1">
          <a:off x="14782800" y="2940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48079</xdr:rowOff>
    </xdr:from>
    <xdr:to>
      <xdr:col>21</xdr:col>
      <xdr:colOff>361950</xdr:colOff>
      <xdr:row>17</xdr:row>
      <xdr:rowOff>91621</xdr:rowOff>
    </xdr:to>
    <xdr:cxnSp macro="">
      <xdr:nvCxnSpPr>
        <xdr:cNvPr id="133" name="直線コネクタ 132"/>
        <xdr:cNvCxnSpPr/>
      </xdr:nvCxnSpPr>
      <xdr:spPr>
        <a:xfrm flipV="1">
          <a:off x="13893800" y="2962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91621</xdr:rowOff>
    </xdr:to>
    <xdr:cxnSp macro="">
      <xdr:nvCxnSpPr>
        <xdr:cNvPr id="136" name="直線コネクタ 135"/>
        <xdr:cNvCxnSpPr/>
      </xdr:nvCxnSpPr>
      <xdr:spPr>
        <a:xfrm>
          <a:off x="13004800" y="2908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6" name="円/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48" name="円/楕円 147"/>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49" name="テキスト ボックス 148"/>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168729</xdr:rowOff>
    </xdr:from>
    <xdr:to>
      <xdr:col>21</xdr:col>
      <xdr:colOff>412750</xdr:colOff>
      <xdr:row>17</xdr:row>
      <xdr:rowOff>98879</xdr:rowOff>
    </xdr:to>
    <xdr:sp macro="" textlink="">
      <xdr:nvSpPr>
        <xdr:cNvPr id="150" name="円/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40821</xdr:rowOff>
    </xdr:from>
    <xdr:to>
      <xdr:col>20</xdr:col>
      <xdr:colOff>209550</xdr:colOff>
      <xdr:row>17</xdr:row>
      <xdr:rowOff>142421</xdr:rowOff>
    </xdr:to>
    <xdr:sp macro="" textlink="">
      <xdr:nvSpPr>
        <xdr:cNvPr id="152" name="円/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127198</xdr:rowOff>
    </xdr:from>
    <xdr:ext cx="762000" cy="259045"/>
    <xdr:sp macro="" textlink="">
      <xdr:nvSpPr>
        <xdr:cNvPr id="153" name="テキスト ボックス 152"/>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4" name="円/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類似団体と比較すると経常収支比率は下回っている。高齢化等によって年々上昇傾向にあるため、今後も事務事業の見直しを進め抑制に努める。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54</xdr:row>
      <xdr:rowOff>50800</xdr:rowOff>
    </xdr:to>
    <xdr:cxnSp macro="">
      <xdr:nvCxnSpPr>
        <xdr:cNvPr id="188" name="直線コネクタ 187"/>
        <xdr:cNvCxnSpPr/>
      </xdr:nvCxnSpPr>
      <xdr:spPr>
        <a:xfrm flipV="1">
          <a:off x="3987800" y="9213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50800</xdr:rowOff>
    </xdr:to>
    <xdr:cxnSp macro="">
      <xdr:nvCxnSpPr>
        <xdr:cNvPr id="191" name="直線コネクタ 190"/>
        <xdr:cNvCxnSpPr/>
      </xdr:nvCxnSpPr>
      <xdr:spPr>
        <a:xfrm>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4" name="直線コネクタ 193"/>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xdr:rowOff>
    </xdr:to>
    <xdr:cxnSp macro="">
      <xdr:nvCxnSpPr>
        <xdr:cNvPr id="197" name="直線コネクタ 196"/>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1" name="テキスト ボックス 200"/>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7" name="円/楕円 206"/>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92727</xdr:rowOff>
    </xdr:from>
    <xdr:ext cx="762000" cy="259045"/>
    <xdr:sp macro="" textlink="">
      <xdr:nvSpPr>
        <xdr:cNvPr id="208"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9" name="円/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0" name="テキスト ボックス 209"/>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11" name="円/楕円 210"/>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2" name="テキスト ボックス 211"/>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3" name="円/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5" name="円/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ほぼ同値となっている。今後は、施設の老朽化等による維持補修費の増、下水道整備により借り入れた起債の償還額が増えることによる一般会計からの繰出金の増が見込まれるため、事務事業の見直しを進め経費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165100</xdr:rowOff>
    </xdr:to>
    <xdr:cxnSp macro="">
      <xdr:nvCxnSpPr>
        <xdr:cNvPr id="249" name="直線コネクタ 248"/>
        <xdr:cNvCxnSpPr/>
      </xdr:nvCxnSpPr>
      <xdr:spPr>
        <a:xfrm>
          <a:off x="15671800" y="9674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73660</xdr:rowOff>
    </xdr:to>
    <xdr:cxnSp macro="">
      <xdr:nvCxnSpPr>
        <xdr:cNvPr id="252" name="直線コネクタ 251"/>
        <xdr:cNvCxnSpPr/>
      </xdr:nvCxnSpPr>
      <xdr:spPr>
        <a:xfrm>
          <a:off x="14782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73660</xdr:rowOff>
    </xdr:to>
    <xdr:cxnSp macro="">
      <xdr:nvCxnSpPr>
        <xdr:cNvPr id="255" name="直線コネクタ 254"/>
        <xdr:cNvCxnSpPr/>
      </xdr:nvCxnSpPr>
      <xdr:spPr>
        <a:xfrm flipV="1">
          <a:off x="13893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73660</xdr:rowOff>
    </xdr:to>
    <xdr:cxnSp macro="">
      <xdr:nvCxnSpPr>
        <xdr:cNvPr id="258" name="直線コネクタ 257"/>
        <xdr:cNvCxnSpPr/>
      </xdr:nvCxnSpPr>
      <xdr:spPr>
        <a:xfrm>
          <a:off x="13004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8" name="円/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86377</xdr:rowOff>
    </xdr:from>
    <xdr:ext cx="762000" cy="259045"/>
    <xdr:sp macro="" textlink="">
      <xdr:nvSpPr>
        <xdr:cNvPr id="269"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0" name="円/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2" name="円/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3" name="テキスト ボックス 27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4" name="円/楕円 273"/>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5" name="テキスト ボックス 274"/>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6" name="円/楕円 275"/>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7" name="テキスト ボックス 276"/>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類似団体と比較すると経常収支比率は下回っている。今後も事務事業の見直しを進め経費の抑制に努める。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60325</xdr:rowOff>
    </xdr:from>
    <xdr:to>
      <xdr:col>24</xdr:col>
      <xdr:colOff>31750</xdr:colOff>
      <xdr:row>33</xdr:row>
      <xdr:rowOff>146050</xdr:rowOff>
    </xdr:to>
    <xdr:cxnSp macro="">
      <xdr:nvCxnSpPr>
        <xdr:cNvPr id="314" name="直線コネクタ 313"/>
        <xdr:cNvCxnSpPr/>
      </xdr:nvCxnSpPr>
      <xdr:spPr>
        <a:xfrm flipV="1">
          <a:off x="15671800" y="57181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146050</xdr:rowOff>
    </xdr:from>
    <xdr:to>
      <xdr:col>22</xdr:col>
      <xdr:colOff>565150</xdr:colOff>
      <xdr:row>33</xdr:row>
      <xdr:rowOff>146050</xdr:rowOff>
    </xdr:to>
    <xdr:cxnSp macro="">
      <xdr:nvCxnSpPr>
        <xdr:cNvPr id="317" name="直線コネクタ 316"/>
        <xdr:cNvCxnSpPr/>
      </xdr:nvCxnSpPr>
      <xdr:spPr>
        <a:xfrm>
          <a:off x="14782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136525</xdr:rowOff>
    </xdr:from>
    <xdr:to>
      <xdr:col>21</xdr:col>
      <xdr:colOff>361950</xdr:colOff>
      <xdr:row>33</xdr:row>
      <xdr:rowOff>146050</xdr:rowOff>
    </xdr:to>
    <xdr:cxnSp macro="">
      <xdr:nvCxnSpPr>
        <xdr:cNvPr id="320" name="直線コネクタ 319"/>
        <xdr:cNvCxnSpPr/>
      </xdr:nvCxnSpPr>
      <xdr:spPr>
        <a:xfrm>
          <a:off x="13893800" y="5794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2" name="テキスト ボックス 321"/>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136525</xdr:rowOff>
    </xdr:from>
    <xdr:to>
      <xdr:col>20</xdr:col>
      <xdr:colOff>158750</xdr:colOff>
      <xdr:row>33</xdr:row>
      <xdr:rowOff>146050</xdr:rowOff>
    </xdr:to>
    <xdr:cxnSp macro="">
      <xdr:nvCxnSpPr>
        <xdr:cNvPr id="323" name="直線コネクタ 322"/>
        <xdr:cNvCxnSpPr/>
      </xdr:nvCxnSpPr>
      <xdr:spPr>
        <a:xfrm flipV="1">
          <a:off x="13004800" y="5794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114952</xdr:rowOff>
    </xdr:from>
    <xdr:ext cx="762000" cy="259045"/>
    <xdr:sp macro="" textlink="">
      <xdr:nvSpPr>
        <xdr:cNvPr id="327" name="テキスト ボックス 326"/>
        <xdr:cNvSpPr txBox="1"/>
      </xdr:nvSpPr>
      <xdr:spPr>
        <a:xfrm>
          <a:off x="12623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9525</xdr:rowOff>
    </xdr:from>
    <xdr:to>
      <xdr:col>24</xdr:col>
      <xdr:colOff>82550</xdr:colOff>
      <xdr:row>33</xdr:row>
      <xdr:rowOff>111125</xdr:rowOff>
    </xdr:to>
    <xdr:sp macro="" textlink="">
      <xdr:nvSpPr>
        <xdr:cNvPr id="333" name="円/楕円 332"/>
        <xdr:cNvSpPr/>
      </xdr:nvSpPr>
      <xdr:spPr>
        <a:xfrm>
          <a:off x="16459200" y="56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89552</xdr:rowOff>
    </xdr:from>
    <xdr:ext cx="762000" cy="259045"/>
    <xdr:sp macro="" textlink="">
      <xdr:nvSpPr>
        <xdr:cNvPr id="334" name="補助費等該当値テキスト"/>
        <xdr:cNvSpPr txBox="1"/>
      </xdr:nvSpPr>
      <xdr:spPr>
        <a:xfrm>
          <a:off x="16598900" y="557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95250</xdr:rowOff>
    </xdr:from>
    <xdr:to>
      <xdr:col>22</xdr:col>
      <xdr:colOff>615950</xdr:colOff>
      <xdr:row>34</xdr:row>
      <xdr:rowOff>25400</xdr:rowOff>
    </xdr:to>
    <xdr:sp macro="" textlink="">
      <xdr:nvSpPr>
        <xdr:cNvPr id="335" name="円/楕円 334"/>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35577</xdr:rowOff>
    </xdr:from>
    <xdr:ext cx="736600" cy="259045"/>
    <xdr:sp macro="" textlink="">
      <xdr:nvSpPr>
        <xdr:cNvPr id="336" name="テキスト ボックス 335"/>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7" name="円/楕円 336"/>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8" name="テキスト ボックス 337"/>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85725</xdr:rowOff>
    </xdr:from>
    <xdr:to>
      <xdr:col>20</xdr:col>
      <xdr:colOff>209550</xdr:colOff>
      <xdr:row>34</xdr:row>
      <xdr:rowOff>15875</xdr:rowOff>
    </xdr:to>
    <xdr:sp macro="" textlink="">
      <xdr:nvSpPr>
        <xdr:cNvPr id="339" name="円/楕円 338"/>
        <xdr:cNvSpPr/>
      </xdr:nvSpPr>
      <xdr:spPr>
        <a:xfrm>
          <a:off x="13843000" y="57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26052</xdr:rowOff>
    </xdr:from>
    <xdr:ext cx="762000" cy="259045"/>
    <xdr:sp macro="" textlink="">
      <xdr:nvSpPr>
        <xdr:cNvPr id="340" name="テキスト ボックス 339"/>
        <xdr:cNvSpPr txBox="1"/>
      </xdr:nvSpPr>
      <xdr:spPr>
        <a:xfrm>
          <a:off x="13512800" y="55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95250</xdr:rowOff>
    </xdr:from>
    <xdr:to>
      <xdr:col>19</xdr:col>
      <xdr:colOff>6350</xdr:colOff>
      <xdr:row>34</xdr:row>
      <xdr:rowOff>25400</xdr:rowOff>
    </xdr:to>
    <xdr:sp macro="" textlink="">
      <xdr:nvSpPr>
        <xdr:cNvPr id="341" name="円/楕円 340"/>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35577</xdr:rowOff>
    </xdr:from>
    <xdr:ext cx="762000" cy="259045"/>
    <xdr:sp macro="" textlink="">
      <xdr:nvSpPr>
        <xdr:cNvPr id="342" name="テキスト ボックス 341"/>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下回っている。償還のピークは過ぎており減少傾向にはあるが、近年過疎債の借入額が増となっているため、今後の起債発行においては事業の緊急性、優先度や事業効果を検証し抑制に努め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41275</xdr:rowOff>
    </xdr:from>
    <xdr:to>
      <xdr:col>7</xdr:col>
      <xdr:colOff>15875</xdr:colOff>
      <xdr:row>77</xdr:row>
      <xdr:rowOff>35561</xdr:rowOff>
    </xdr:to>
    <xdr:cxnSp macro="">
      <xdr:nvCxnSpPr>
        <xdr:cNvPr id="371" name="直線コネクタ 370"/>
        <xdr:cNvCxnSpPr/>
      </xdr:nvCxnSpPr>
      <xdr:spPr>
        <a:xfrm flipV="1">
          <a:off x="3987800" y="13071475"/>
          <a:ext cx="8382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35561</xdr:rowOff>
    </xdr:from>
    <xdr:to>
      <xdr:col>5</xdr:col>
      <xdr:colOff>549275</xdr:colOff>
      <xdr:row>77</xdr:row>
      <xdr:rowOff>86995</xdr:rowOff>
    </xdr:to>
    <xdr:cxnSp macro="">
      <xdr:nvCxnSpPr>
        <xdr:cNvPr id="374" name="直線コネクタ 373"/>
        <xdr:cNvCxnSpPr/>
      </xdr:nvCxnSpPr>
      <xdr:spPr>
        <a:xfrm flipV="1">
          <a:off x="3098800" y="13237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86995</xdr:rowOff>
    </xdr:from>
    <xdr:to>
      <xdr:col>4</xdr:col>
      <xdr:colOff>346075</xdr:colOff>
      <xdr:row>78</xdr:row>
      <xdr:rowOff>18414</xdr:rowOff>
    </xdr:to>
    <xdr:cxnSp macro="">
      <xdr:nvCxnSpPr>
        <xdr:cNvPr id="377" name="直線コネクタ 376"/>
        <xdr:cNvCxnSpPr/>
      </xdr:nvCxnSpPr>
      <xdr:spPr>
        <a:xfrm flipV="1">
          <a:off x="2209800" y="1328864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18414</xdr:rowOff>
    </xdr:from>
    <xdr:to>
      <xdr:col>3</xdr:col>
      <xdr:colOff>142875</xdr:colOff>
      <xdr:row>78</xdr:row>
      <xdr:rowOff>64136</xdr:rowOff>
    </xdr:to>
    <xdr:cxnSp macro="">
      <xdr:nvCxnSpPr>
        <xdr:cNvPr id="380" name="直線コネクタ 379"/>
        <xdr:cNvCxnSpPr/>
      </xdr:nvCxnSpPr>
      <xdr:spPr>
        <a:xfrm flipV="1">
          <a:off x="1320800" y="133915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56532</xdr:rowOff>
    </xdr:from>
    <xdr:ext cx="762000" cy="259045"/>
    <xdr:sp macro="" textlink="">
      <xdr:nvSpPr>
        <xdr:cNvPr id="382" name="テキスト ボックス 381"/>
        <xdr:cNvSpPr txBox="1"/>
      </xdr:nvSpPr>
      <xdr:spPr>
        <a:xfrm>
          <a:off x="1828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67963</xdr:rowOff>
    </xdr:from>
    <xdr:ext cx="762000" cy="259045"/>
    <xdr:sp macro="" textlink="">
      <xdr:nvSpPr>
        <xdr:cNvPr id="384" name="テキスト ボックス 383"/>
        <xdr:cNvSpPr txBox="1"/>
      </xdr:nvSpPr>
      <xdr:spPr>
        <a:xfrm>
          <a:off x="939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161925</xdr:rowOff>
    </xdr:from>
    <xdr:to>
      <xdr:col>7</xdr:col>
      <xdr:colOff>66675</xdr:colOff>
      <xdr:row>76</xdr:row>
      <xdr:rowOff>92075</xdr:rowOff>
    </xdr:to>
    <xdr:sp macro="" textlink="">
      <xdr:nvSpPr>
        <xdr:cNvPr id="390" name="円/楕円 389"/>
        <xdr:cNvSpPr/>
      </xdr:nvSpPr>
      <xdr:spPr>
        <a:xfrm>
          <a:off x="47752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7002</xdr:rowOff>
    </xdr:from>
    <xdr:ext cx="762000" cy="259045"/>
    <xdr:sp macro="" textlink="">
      <xdr:nvSpPr>
        <xdr:cNvPr id="391" name="公債費該当値テキスト"/>
        <xdr:cNvSpPr txBox="1"/>
      </xdr:nvSpPr>
      <xdr:spPr>
        <a:xfrm>
          <a:off x="4914900" y="128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156211</xdr:rowOff>
    </xdr:from>
    <xdr:to>
      <xdr:col>5</xdr:col>
      <xdr:colOff>600075</xdr:colOff>
      <xdr:row>77</xdr:row>
      <xdr:rowOff>86361</xdr:rowOff>
    </xdr:to>
    <xdr:sp macro="" textlink="">
      <xdr:nvSpPr>
        <xdr:cNvPr id="392" name="円/楕円 391"/>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96538</xdr:rowOff>
    </xdr:from>
    <xdr:ext cx="736600" cy="259045"/>
    <xdr:sp macro="" textlink="">
      <xdr:nvSpPr>
        <xdr:cNvPr id="393" name="テキスト ボックス 392"/>
        <xdr:cNvSpPr txBox="1"/>
      </xdr:nvSpPr>
      <xdr:spPr>
        <a:xfrm>
          <a:off x="3606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36195</xdr:rowOff>
    </xdr:from>
    <xdr:to>
      <xdr:col>4</xdr:col>
      <xdr:colOff>396875</xdr:colOff>
      <xdr:row>77</xdr:row>
      <xdr:rowOff>137795</xdr:rowOff>
    </xdr:to>
    <xdr:sp macro="" textlink="">
      <xdr:nvSpPr>
        <xdr:cNvPr id="394" name="円/楕円 393"/>
        <xdr:cNvSpPr/>
      </xdr:nvSpPr>
      <xdr:spPr>
        <a:xfrm>
          <a:off x="3048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147972</xdr:rowOff>
    </xdr:from>
    <xdr:ext cx="762000" cy="259045"/>
    <xdr:sp macro="" textlink="">
      <xdr:nvSpPr>
        <xdr:cNvPr id="395" name="テキスト ボックス 394"/>
        <xdr:cNvSpPr txBox="1"/>
      </xdr:nvSpPr>
      <xdr:spPr>
        <a:xfrm>
          <a:off x="2717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139064</xdr:rowOff>
    </xdr:from>
    <xdr:to>
      <xdr:col>3</xdr:col>
      <xdr:colOff>193675</xdr:colOff>
      <xdr:row>78</xdr:row>
      <xdr:rowOff>69214</xdr:rowOff>
    </xdr:to>
    <xdr:sp macro="" textlink="">
      <xdr:nvSpPr>
        <xdr:cNvPr id="396" name="円/楕円 395"/>
        <xdr:cNvSpPr/>
      </xdr:nvSpPr>
      <xdr:spPr>
        <a:xfrm>
          <a:off x="2159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53991</xdr:rowOff>
    </xdr:from>
    <xdr:ext cx="762000" cy="259045"/>
    <xdr:sp macro="" textlink="">
      <xdr:nvSpPr>
        <xdr:cNvPr id="397" name="テキスト ボックス 396"/>
        <xdr:cNvSpPr txBox="1"/>
      </xdr:nvSpPr>
      <xdr:spPr>
        <a:xfrm>
          <a:off x="1828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13336</xdr:rowOff>
    </xdr:from>
    <xdr:to>
      <xdr:col>1</xdr:col>
      <xdr:colOff>676275</xdr:colOff>
      <xdr:row>78</xdr:row>
      <xdr:rowOff>114936</xdr:rowOff>
    </xdr:to>
    <xdr:sp macro="" textlink="">
      <xdr:nvSpPr>
        <xdr:cNvPr id="398" name="円/楕円 397"/>
        <xdr:cNvSpPr/>
      </xdr:nvSpPr>
      <xdr:spPr>
        <a:xfrm>
          <a:off x="1270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99713</xdr:rowOff>
    </xdr:from>
    <xdr:ext cx="762000" cy="259045"/>
    <xdr:sp macro="" textlink="">
      <xdr:nvSpPr>
        <xdr:cNvPr id="399" name="テキスト ボックス 398"/>
        <xdr:cNvSpPr txBox="1"/>
      </xdr:nvSpPr>
      <xdr:spPr>
        <a:xfrm>
          <a:off x="939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類似団体と比較すると経常収支比率は下回っている。今後も事務事業の見直しを進め経費の抑制に努める。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65278</xdr:rowOff>
    </xdr:from>
    <xdr:to>
      <xdr:col>24</xdr:col>
      <xdr:colOff>31750</xdr:colOff>
      <xdr:row>75</xdr:row>
      <xdr:rowOff>147574</xdr:rowOff>
    </xdr:to>
    <xdr:cxnSp macro="">
      <xdr:nvCxnSpPr>
        <xdr:cNvPr id="430" name="直線コネクタ 429"/>
        <xdr:cNvCxnSpPr/>
      </xdr:nvCxnSpPr>
      <xdr:spPr>
        <a:xfrm>
          <a:off x="15671800" y="129240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1"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65278</xdr:rowOff>
    </xdr:to>
    <xdr:cxnSp macro="">
      <xdr:nvCxnSpPr>
        <xdr:cNvPr id="433" name="直線コネクタ 432"/>
        <xdr:cNvCxnSpPr/>
      </xdr:nvCxnSpPr>
      <xdr:spPr>
        <a:xfrm>
          <a:off x="14782800" y="128920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35" name="テキスト ボックス 434"/>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33274</xdr:rowOff>
    </xdr:from>
    <xdr:to>
      <xdr:col>21</xdr:col>
      <xdr:colOff>361950</xdr:colOff>
      <xdr:row>75</xdr:row>
      <xdr:rowOff>115570</xdr:rowOff>
    </xdr:to>
    <xdr:cxnSp macro="">
      <xdr:nvCxnSpPr>
        <xdr:cNvPr id="436" name="直線コネクタ 435"/>
        <xdr:cNvCxnSpPr/>
      </xdr:nvCxnSpPr>
      <xdr:spPr>
        <a:xfrm flipV="1">
          <a:off x="13893800" y="12892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8" name="テキスト ボックス 437"/>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140716</xdr:rowOff>
    </xdr:from>
    <xdr:to>
      <xdr:col>20</xdr:col>
      <xdr:colOff>158750</xdr:colOff>
      <xdr:row>75</xdr:row>
      <xdr:rowOff>115570</xdr:rowOff>
    </xdr:to>
    <xdr:cxnSp macro="">
      <xdr:nvCxnSpPr>
        <xdr:cNvPr id="439" name="直線コネクタ 438"/>
        <xdr:cNvCxnSpPr/>
      </xdr:nvCxnSpPr>
      <xdr:spPr>
        <a:xfrm>
          <a:off x="13004800" y="128280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1" name="テキスト ボックス 440"/>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43" name="テキスト ボックス 442"/>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96774</xdr:rowOff>
    </xdr:from>
    <xdr:to>
      <xdr:col>24</xdr:col>
      <xdr:colOff>82550</xdr:colOff>
      <xdr:row>76</xdr:row>
      <xdr:rowOff>26924</xdr:rowOff>
    </xdr:to>
    <xdr:sp macro="" textlink="">
      <xdr:nvSpPr>
        <xdr:cNvPr id="449" name="円/楕円 448"/>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113301</xdr:rowOff>
    </xdr:from>
    <xdr:ext cx="762000" cy="259045"/>
    <xdr:sp macro="" textlink="">
      <xdr:nvSpPr>
        <xdr:cNvPr id="450"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xdr:rowOff>
    </xdr:from>
    <xdr:to>
      <xdr:col>22</xdr:col>
      <xdr:colOff>615950</xdr:colOff>
      <xdr:row>75</xdr:row>
      <xdr:rowOff>116078</xdr:rowOff>
    </xdr:to>
    <xdr:sp macro="" textlink="">
      <xdr:nvSpPr>
        <xdr:cNvPr id="451" name="円/楕円 450"/>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126255</xdr:rowOff>
    </xdr:from>
    <xdr:ext cx="736600" cy="259045"/>
    <xdr:sp macro="" textlink="">
      <xdr:nvSpPr>
        <xdr:cNvPr id="452" name="テキスト ボックス 451"/>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53" name="円/楕円 452"/>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54" name="テキスト ボックス 453"/>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5" name="円/楕円 454"/>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56" name="テキスト ボックス 455"/>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89916</xdr:rowOff>
    </xdr:from>
    <xdr:to>
      <xdr:col>19</xdr:col>
      <xdr:colOff>6350</xdr:colOff>
      <xdr:row>75</xdr:row>
      <xdr:rowOff>20066</xdr:rowOff>
    </xdr:to>
    <xdr:sp macro="" textlink="">
      <xdr:nvSpPr>
        <xdr:cNvPr id="457" name="円/楕円 456"/>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30243</xdr:rowOff>
    </xdr:from>
    <xdr:ext cx="762000" cy="259045"/>
    <xdr:sp macro="" textlink="">
      <xdr:nvSpPr>
        <xdr:cNvPr id="458" name="テキスト ボックス 457"/>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北海道湧別町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46326</xdr:rowOff>
    </xdr:from>
    <xdr:to>
      <xdr:col>4</xdr:col>
      <xdr:colOff>1117600</xdr:colOff>
      <xdr:row>14</xdr:row>
      <xdr:rowOff>65659</xdr:rowOff>
    </xdr:to>
    <xdr:cxnSp macro="">
      <xdr:nvCxnSpPr>
        <xdr:cNvPr id="52" name="直線コネクタ 51"/>
        <xdr:cNvCxnSpPr/>
      </xdr:nvCxnSpPr>
      <xdr:spPr bwMode="auto">
        <a:xfrm flipV="1">
          <a:off x="5003800" y="2494251"/>
          <a:ext cx="647700" cy="19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65659</xdr:rowOff>
    </xdr:from>
    <xdr:to>
      <xdr:col>4</xdr:col>
      <xdr:colOff>469900</xdr:colOff>
      <xdr:row>14</xdr:row>
      <xdr:rowOff>148423</xdr:rowOff>
    </xdr:to>
    <xdr:cxnSp macro="">
      <xdr:nvCxnSpPr>
        <xdr:cNvPr id="55" name="直線コネクタ 54"/>
        <xdr:cNvCxnSpPr/>
      </xdr:nvCxnSpPr>
      <xdr:spPr bwMode="auto">
        <a:xfrm flipV="1">
          <a:off x="4305300" y="2513584"/>
          <a:ext cx="698500" cy="8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138713</xdr:rowOff>
    </xdr:from>
    <xdr:to>
      <xdr:col>3</xdr:col>
      <xdr:colOff>904875</xdr:colOff>
      <xdr:row>14</xdr:row>
      <xdr:rowOff>148423</xdr:rowOff>
    </xdr:to>
    <xdr:cxnSp macro="">
      <xdr:nvCxnSpPr>
        <xdr:cNvPr id="58" name="直線コネクタ 57"/>
        <xdr:cNvCxnSpPr/>
      </xdr:nvCxnSpPr>
      <xdr:spPr bwMode="auto">
        <a:xfrm>
          <a:off x="3606800" y="2586638"/>
          <a:ext cx="698500" cy="9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138713</xdr:rowOff>
    </xdr:from>
    <xdr:to>
      <xdr:col>3</xdr:col>
      <xdr:colOff>206375</xdr:colOff>
      <xdr:row>14</xdr:row>
      <xdr:rowOff>147008</xdr:rowOff>
    </xdr:to>
    <xdr:cxnSp macro="">
      <xdr:nvCxnSpPr>
        <xdr:cNvPr id="61" name="直線コネクタ 60"/>
        <xdr:cNvCxnSpPr/>
      </xdr:nvCxnSpPr>
      <xdr:spPr bwMode="auto">
        <a:xfrm flipV="1">
          <a:off x="2908300" y="2586638"/>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166976</xdr:rowOff>
    </xdr:from>
    <xdr:to>
      <xdr:col>5</xdr:col>
      <xdr:colOff>34925</xdr:colOff>
      <xdr:row>14</xdr:row>
      <xdr:rowOff>97126</xdr:rowOff>
    </xdr:to>
    <xdr:sp macro="" textlink="">
      <xdr:nvSpPr>
        <xdr:cNvPr id="71" name="円/楕円 70"/>
        <xdr:cNvSpPr/>
      </xdr:nvSpPr>
      <xdr:spPr bwMode="auto">
        <a:xfrm>
          <a:off x="5600700" y="244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12053</xdr:rowOff>
    </xdr:from>
    <xdr:ext cx="762000" cy="259045"/>
    <xdr:sp macro="" textlink="">
      <xdr:nvSpPr>
        <xdr:cNvPr id="72" name="人口1人当たり決算額の推移該当値テキスト130"/>
        <xdr:cNvSpPr txBox="1"/>
      </xdr:nvSpPr>
      <xdr:spPr>
        <a:xfrm>
          <a:off x="5740400" y="228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162,536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14859</xdr:rowOff>
    </xdr:from>
    <xdr:to>
      <xdr:col>4</xdr:col>
      <xdr:colOff>520700</xdr:colOff>
      <xdr:row>14</xdr:row>
      <xdr:rowOff>116459</xdr:rowOff>
    </xdr:to>
    <xdr:sp macro="" textlink="">
      <xdr:nvSpPr>
        <xdr:cNvPr id="73" name="円/楕円 72"/>
        <xdr:cNvSpPr/>
      </xdr:nvSpPr>
      <xdr:spPr bwMode="auto">
        <a:xfrm>
          <a:off x="4953000" y="246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126636</xdr:rowOff>
    </xdr:from>
    <xdr:ext cx="736600" cy="259045"/>
    <xdr:sp macro="" textlink="">
      <xdr:nvSpPr>
        <xdr:cNvPr id="74" name="テキスト ボックス 73"/>
        <xdr:cNvSpPr txBox="1"/>
      </xdr:nvSpPr>
      <xdr:spPr>
        <a:xfrm>
          <a:off x="4622800" y="223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160,760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97623</xdr:rowOff>
    </xdr:from>
    <xdr:to>
      <xdr:col>3</xdr:col>
      <xdr:colOff>955675</xdr:colOff>
      <xdr:row>15</xdr:row>
      <xdr:rowOff>27773</xdr:rowOff>
    </xdr:to>
    <xdr:sp macro="" textlink="">
      <xdr:nvSpPr>
        <xdr:cNvPr id="75" name="円/楕円 74"/>
        <xdr:cNvSpPr/>
      </xdr:nvSpPr>
      <xdr:spPr bwMode="auto">
        <a:xfrm>
          <a:off x="4254500" y="254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37950</xdr:rowOff>
    </xdr:from>
    <xdr:ext cx="762000" cy="259045"/>
    <xdr:sp macro="" textlink="">
      <xdr:nvSpPr>
        <xdr:cNvPr id="76" name="テキスト ボックス 75"/>
        <xdr:cNvSpPr txBox="1"/>
      </xdr:nvSpPr>
      <xdr:spPr>
        <a:xfrm>
          <a:off x="3924300" y="23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153,157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87913</xdr:rowOff>
    </xdr:from>
    <xdr:to>
      <xdr:col>3</xdr:col>
      <xdr:colOff>257175</xdr:colOff>
      <xdr:row>15</xdr:row>
      <xdr:rowOff>18063</xdr:rowOff>
    </xdr:to>
    <xdr:sp macro="" textlink="">
      <xdr:nvSpPr>
        <xdr:cNvPr id="77" name="円/楕円 76"/>
        <xdr:cNvSpPr/>
      </xdr:nvSpPr>
      <xdr:spPr bwMode="auto">
        <a:xfrm>
          <a:off x="3556000" y="2535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28240</xdr:rowOff>
    </xdr:from>
    <xdr:ext cx="762000" cy="259045"/>
    <xdr:sp macro="" textlink="">
      <xdr:nvSpPr>
        <xdr:cNvPr id="78" name="テキスト ボックス 77"/>
        <xdr:cNvSpPr txBox="1"/>
      </xdr:nvSpPr>
      <xdr:spPr>
        <a:xfrm>
          <a:off x="3225800" y="230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154,049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96208</xdr:rowOff>
    </xdr:from>
    <xdr:to>
      <xdr:col>2</xdr:col>
      <xdr:colOff>692150</xdr:colOff>
      <xdr:row>15</xdr:row>
      <xdr:rowOff>26358</xdr:rowOff>
    </xdr:to>
    <xdr:sp macro="" textlink="">
      <xdr:nvSpPr>
        <xdr:cNvPr id="79" name="円/楕円 78"/>
        <xdr:cNvSpPr/>
      </xdr:nvSpPr>
      <xdr:spPr bwMode="auto">
        <a:xfrm>
          <a:off x="2857500" y="2544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36535</xdr:rowOff>
    </xdr:from>
    <xdr:ext cx="762000" cy="259045"/>
    <xdr:sp macro="" textlink="">
      <xdr:nvSpPr>
        <xdr:cNvPr id="80" name="テキスト ボックス 79"/>
        <xdr:cNvSpPr txBox="1"/>
      </xdr:nvSpPr>
      <xdr:spPr>
        <a:xfrm>
          <a:off x="2527300" y="231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2089</xdr:rowOff>
    </xdr:from>
    <xdr:to>
      <xdr:col>4</xdr:col>
      <xdr:colOff>1117600</xdr:colOff>
      <xdr:row>35</xdr:row>
      <xdr:rowOff>197600</xdr:rowOff>
    </xdr:to>
    <xdr:cxnSp macro="">
      <xdr:nvCxnSpPr>
        <xdr:cNvPr id="114" name="直線コネクタ 113"/>
        <xdr:cNvCxnSpPr/>
      </xdr:nvCxnSpPr>
      <xdr:spPr bwMode="auto">
        <a:xfrm>
          <a:off x="5003800" y="6612439"/>
          <a:ext cx="647700" cy="19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182376</xdr:rowOff>
    </xdr:from>
    <xdr:ext cx="762000" cy="259045"/>
    <xdr:sp macro="" textlink="">
      <xdr:nvSpPr>
        <xdr:cNvPr id="115" name="人口1人当たり決算額の推移平均値テキスト445"/>
        <xdr:cNvSpPr txBox="1"/>
      </xdr:nvSpPr>
      <xdr:spPr>
        <a:xfrm>
          <a:off x="5740400" y="6792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242900</xdr:rowOff>
    </xdr:from>
    <xdr:to>
      <xdr:col>4</xdr:col>
      <xdr:colOff>469900</xdr:colOff>
      <xdr:row>35</xdr:row>
      <xdr:rowOff>2089</xdr:rowOff>
    </xdr:to>
    <xdr:cxnSp macro="">
      <xdr:nvCxnSpPr>
        <xdr:cNvPr id="117" name="直線コネクタ 116"/>
        <xdr:cNvCxnSpPr/>
      </xdr:nvCxnSpPr>
      <xdr:spPr bwMode="auto">
        <a:xfrm>
          <a:off x="4305300" y="6510350"/>
          <a:ext cx="698500" cy="10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78137</xdr:rowOff>
    </xdr:from>
    <xdr:to>
      <xdr:col>3</xdr:col>
      <xdr:colOff>904875</xdr:colOff>
      <xdr:row>34</xdr:row>
      <xdr:rowOff>242900</xdr:rowOff>
    </xdr:to>
    <xdr:cxnSp macro="">
      <xdr:nvCxnSpPr>
        <xdr:cNvPr id="120" name="直線コネクタ 119"/>
        <xdr:cNvCxnSpPr/>
      </xdr:nvCxnSpPr>
      <xdr:spPr bwMode="auto">
        <a:xfrm>
          <a:off x="3606800" y="6345587"/>
          <a:ext cx="698500" cy="16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12281</xdr:rowOff>
    </xdr:from>
    <xdr:to>
      <xdr:col>3</xdr:col>
      <xdr:colOff>206375</xdr:colOff>
      <xdr:row>34</xdr:row>
      <xdr:rowOff>78137</xdr:rowOff>
    </xdr:to>
    <xdr:cxnSp macro="">
      <xdr:nvCxnSpPr>
        <xdr:cNvPr id="123" name="直線コネクタ 122"/>
        <xdr:cNvCxnSpPr/>
      </xdr:nvCxnSpPr>
      <xdr:spPr bwMode="auto">
        <a:xfrm>
          <a:off x="2908300" y="6279731"/>
          <a:ext cx="698500" cy="65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146800</xdr:rowOff>
    </xdr:from>
    <xdr:to>
      <xdr:col>5</xdr:col>
      <xdr:colOff>34925</xdr:colOff>
      <xdr:row>35</xdr:row>
      <xdr:rowOff>248400</xdr:rowOff>
    </xdr:to>
    <xdr:sp macro="" textlink="">
      <xdr:nvSpPr>
        <xdr:cNvPr id="133" name="円/楕円 132"/>
        <xdr:cNvSpPr/>
      </xdr:nvSpPr>
      <xdr:spPr bwMode="auto">
        <a:xfrm>
          <a:off x="5600700" y="675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334777</xdr:rowOff>
    </xdr:from>
    <xdr:ext cx="762000" cy="259045"/>
    <xdr:sp macro="" textlink="">
      <xdr:nvSpPr>
        <xdr:cNvPr id="134" name="人口1人当たり決算額の推移該当値テキスト445"/>
        <xdr:cNvSpPr txBox="1"/>
      </xdr:nvSpPr>
      <xdr:spPr>
        <a:xfrm>
          <a:off x="5740400" y="660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294189</xdr:rowOff>
    </xdr:from>
    <xdr:to>
      <xdr:col>4</xdr:col>
      <xdr:colOff>520700</xdr:colOff>
      <xdr:row>35</xdr:row>
      <xdr:rowOff>52889</xdr:rowOff>
    </xdr:to>
    <xdr:sp macro="" textlink="">
      <xdr:nvSpPr>
        <xdr:cNvPr id="135" name="円/楕円 134"/>
        <xdr:cNvSpPr/>
      </xdr:nvSpPr>
      <xdr:spPr bwMode="auto">
        <a:xfrm>
          <a:off x="4953000" y="656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63066</xdr:rowOff>
    </xdr:from>
    <xdr:ext cx="736600" cy="259045"/>
    <xdr:sp macro="" textlink="">
      <xdr:nvSpPr>
        <xdr:cNvPr id="136" name="テキスト ボックス 135"/>
        <xdr:cNvSpPr txBox="1"/>
      </xdr:nvSpPr>
      <xdr:spPr>
        <a:xfrm>
          <a:off x="4622800" y="633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192100</xdr:rowOff>
    </xdr:from>
    <xdr:to>
      <xdr:col>3</xdr:col>
      <xdr:colOff>955675</xdr:colOff>
      <xdr:row>34</xdr:row>
      <xdr:rowOff>293700</xdr:rowOff>
    </xdr:to>
    <xdr:sp macro="" textlink="">
      <xdr:nvSpPr>
        <xdr:cNvPr id="137" name="円/楕円 136"/>
        <xdr:cNvSpPr/>
      </xdr:nvSpPr>
      <xdr:spPr bwMode="auto">
        <a:xfrm>
          <a:off x="4254500" y="645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303877</xdr:rowOff>
    </xdr:from>
    <xdr:ext cx="762000" cy="259045"/>
    <xdr:sp macro="" textlink="">
      <xdr:nvSpPr>
        <xdr:cNvPr id="138" name="テキスト ボックス 137"/>
        <xdr:cNvSpPr txBox="1"/>
      </xdr:nvSpPr>
      <xdr:spPr>
        <a:xfrm>
          <a:off x="3924300" y="622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27337</xdr:rowOff>
    </xdr:from>
    <xdr:to>
      <xdr:col>3</xdr:col>
      <xdr:colOff>257175</xdr:colOff>
      <xdr:row>34</xdr:row>
      <xdr:rowOff>128937</xdr:rowOff>
    </xdr:to>
    <xdr:sp macro="" textlink="">
      <xdr:nvSpPr>
        <xdr:cNvPr id="139" name="円/楕円 138"/>
        <xdr:cNvSpPr/>
      </xdr:nvSpPr>
      <xdr:spPr bwMode="auto">
        <a:xfrm>
          <a:off x="3556000" y="629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139114</xdr:rowOff>
    </xdr:from>
    <xdr:ext cx="762000" cy="259045"/>
    <xdr:sp macro="" textlink="">
      <xdr:nvSpPr>
        <xdr:cNvPr id="140" name="テキスト ボックス 139"/>
        <xdr:cNvSpPr txBox="1"/>
      </xdr:nvSpPr>
      <xdr:spPr>
        <a:xfrm>
          <a:off x="3225800" y="60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63,565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304381</xdr:rowOff>
    </xdr:from>
    <xdr:to>
      <xdr:col>2</xdr:col>
      <xdr:colOff>692150</xdr:colOff>
      <xdr:row>34</xdr:row>
      <xdr:rowOff>63081</xdr:rowOff>
    </xdr:to>
    <xdr:sp macro="" textlink="">
      <xdr:nvSpPr>
        <xdr:cNvPr id="141" name="円/楕円 140"/>
        <xdr:cNvSpPr/>
      </xdr:nvSpPr>
      <xdr:spPr bwMode="auto">
        <a:xfrm>
          <a:off x="2857500" y="622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73258</xdr:rowOff>
    </xdr:from>
    <xdr:ext cx="762000" cy="259045"/>
    <xdr:sp macro="" textlink="">
      <xdr:nvSpPr>
        <xdr:cNvPr id="142" name="テキスト ボックス 141"/>
        <xdr:cNvSpPr txBox="1"/>
      </xdr:nvSpPr>
      <xdr:spPr>
        <a:xfrm>
          <a:off x="2527300" y="599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財政調整基金については、経費の節減を図って積立を行い年々増加しており、実質収支、実質単年度収支も黒字となっている。今後も健全な財政運営に努める。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各会計とも赤字は発生していない。今後も健全な財政運営に努める。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経年における構造の大きな変化は見られないが、今後も算入のある公債の借入など計画的な借入により、元利償還金の抑制に努める。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残高の減による将来負担額の減及び財政調整基金の積立等による充当可能財源の増加により、将来負担金額は発生していない。今後も計画的な基金への積立や地方債発行の抑制を行い、健全財政の維持に努め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8938912</v>
      </c>
      <c r="BO4" s="349"/>
      <c r="BP4" s="349"/>
      <c r="BQ4" s="349"/>
      <c r="BR4" s="349"/>
      <c r="BS4" s="349"/>
      <c r="BT4" s="349"/>
      <c r="BU4" s="350"/>
      <c r="BV4" s="348">
        <v>8929201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8.1999999999999993</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8447845</v>
      </c>
      <c r="BO5" s="386"/>
      <c r="BP5" s="386"/>
      <c r="BQ5" s="386"/>
      <c r="BR5" s="386"/>
      <c r="BS5" s="386"/>
      <c r="BT5" s="386"/>
      <c r="BU5" s="387"/>
      <c r="BV5" s="385">
        <v>8538190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75.7</v>
      </c>
      <c r="CU5" s="383"/>
      <c r="CV5" s="383"/>
      <c r="CW5" s="383"/>
      <c r="CX5" s="383"/>
      <c r="CY5" s="383"/>
      <c r="CZ5" s="383"/>
      <c r="DA5" s="384"/>
      <c r="DB5" s="382">
        <v>76.8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491067</v>
      </c>
      <c r="BO6" s="386"/>
      <c r="BP6" s="386"/>
      <c r="BQ6" s="386"/>
      <c r="BR6" s="386"/>
      <c r="BS6" s="386"/>
      <c r="BT6" s="386"/>
      <c r="BU6" s="387"/>
      <c r="BV6" s="385">
        <v>391011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79.7</v>
      </c>
      <c r="CU6" s="423"/>
      <c r="CV6" s="423"/>
      <c r="CW6" s="423"/>
      <c r="CX6" s="423"/>
      <c r="CY6" s="423"/>
      <c r="CZ6" s="423"/>
      <c r="DA6" s="424"/>
      <c r="DB6" s="422">
        <v>81.099999999999994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30864</v>
      </c>
      <c r="BO7" s="386"/>
      <c r="BP7" s="386"/>
      <c r="BQ7" s="386"/>
      <c r="BR7" s="386"/>
      <c r="BS7" s="386"/>
      <c r="BT7" s="386"/>
      <c r="BU7" s="387"/>
      <c r="BV7" s="385">
        <v>35966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5583556</v>
      </c>
      <c r="CU7" s="386"/>
      <c r="CV7" s="386"/>
      <c r="CW7" s="386"/>
      <c r="CX7" s="386"/>
      <c r="CY7" s="386"/>
      <c r="CZ7" s="386"/>
      <c r="DA7" s="387"/>
      <c r="DB7" s="385">
        <v>6017976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460203</v>
      </c>
      <c r="BO8" s="386"/>
      <c r="BP8" s="386"/>
      <c r="BQ8" s="386"/>
      <c r="BR8" s="386"/>
      <c r="BS8" s="386"/>
      <c r="BT8" s="386"/>
      <c r="BU8" s="387"/>
      <c r="BV8" s="385">
        <v>355045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0.22</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10041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105158</v>
      </c>
      <c r="BO9" s="386"/>
      <c r="BP9" s="386"/>
      <c r="BQ9" s="386"/>
      <c r="BR9" s="386"/>
      <c r="BS9" s="386"/>
      <c r="BT9" s="386"/>
      <c r="BU9" s="387"/>
      <c r="BV9" s="385">
        <v>4210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14.5</v>
      </c>
      <c r="CU9" s="383"/>
      <c r="CV9" s="383"/>
      <c r="CW9" s="383"/>
      <c r="CX9" s="383"/>
      <c r="CY9" s="383"/>
      <c r="CZ9" s="383"/>
      <c r="DA9" s="384"/>
      <c r="DB9" s="382">
        <v>16.7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10758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374192</v>
      </c>
      <c r="BO10" s="386"/>
      <c r="BP10" s="386"/>
      <c r="BQ10" s="386"/>
      <c r="BR10" s="386"/>
      <c r="BS10" s="386"/>
      <c r="BT10" s="386"/>
      <c r="BU10" s="387"/>
      <c r="BV10" s="385">
        <v>416347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9535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500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9425</v>
      </c>
      <c r="S13" s="467"/>
      <c r="T13" s="467"/>
      <c r="U13" s="467"/>
      <c r="V13" s="468"/>
      <c r="W13" s="401" t="s">
        <v>124</v>
      </c>
      <c r="X13" s="402"/>
      <c r="Y13" s="402"/>
      <c r="Z13" s="402"/>
      <c r="AA13" s="402"/>
      <c r="AB13" s="392"/>
      <c r="AC13" s="436">
        <v>1686</v>
      </c>
      <c r="AD13" s="437"/>
      <c r="AE13" s="437"/>
      <c r="AF13" s="437"/>
      <c r="AG13" s="476"/>
      <c r="AH13" s="436">
        <v>1745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479350</v>
      </c>
      <c r="BO13" s="386"/>
      <c r="BP13" s="386"/>
      <c r="BQ13" s="386"/>
      <c r="BR13" s="386"/>
      <c r="BS13" s="386"/>
      <c r="BT13" s="386"/>
      <c r="BU13" s="387"/>
      <c r="BV13" s="385">
        <v>420057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9.3000000000000007</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9715</v>
      </c>
      <c r="S14" s="467"/>
      <c r="T14" s="467"/>
      <c r="U14" s="467"/>
      <c r="V14" s="468"/>
      <c r="W14" s="375"/>
      <c r="X14" s="376"/>
      <c r="Y14" s="376"/>
      <c r="Z14" s="376"/>
      <c r="AA14" s="376"/>
      <c r="AB14" s="365"/>
      <c r="AC14" s="469">
        <v>33.6</v>
      </c>
      <c r="AD14" s="470"/>
      <c r="AE14" s="470"/>
      <c r="AF14" s="470"/>
      <c r="AG14" s="471"/>
      <c r="AH14" s="469">
        <v>32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9602</v>
      </c>
      <c r="S15" s="467"/>
      <c r="T15" s="467"/>
      <c r="U15" s="467"/>
      <c r="V15" s="468"/>
      <c r="W15" s="401" t="s">
        <v>130</v>
      </c>
      <c r="X15" s="402"/>
      <c r="Y15" s="402"/>
      <c r="Z15" s="402"/>
      <c r="AA15" s="402"/>
      <c r="AB15" s="392"/>
      <c r="AC15" s="436">
        <v>1128</v>
      </c>
      <c r="AD15" s="437"/>
      <c r="AE15" s="437"/>
      <c r="AF15" s="437"/>
      <c r="AG15" s="476"/>
      <c r="AH15" s="436">
        <v>1401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1052381</v>
      </c>
      <c r="BO15" s="349"/>
      <c r="BP15" s="349"/>
      <c r="BQ15" s="349"/>
      <c r="BR15" s="349"/>
      <c r="BS15" s="349"/>
      <c r="BT15" s="349"/>
      <c r="BU15" s="350"/>
      <c r="BV15" s="348">
        <v>1043757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22.5</v>
      </c>
      <c r="AD16" s="470"/>
      <c r="AE16" s="470"/>
      <c r="AF16" s="470"/>
      <c r="AG16" s="471"/>
      <c r="AH16" s="469">
        <v>25.7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4446119</v>
      </c>
      <c r="BO16" s="386"/>
      <c r="BP16" s="386"/>
      <c r="BQ16" s="386"/>
      <c r="BR16" s="386"/>
      <c r="BS16" s="386"/>
      <c r="BT16" s="386"/>
      <c r="BU16" s="387"/>
      <c r="BV16" s="385">
        <v>4696853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2203</v>
      </c>
      <c r="AD17" s="437"/>
      <c r="AE17" s="437"/>
      <c r="AF17" s="437"/>
      <c r="AG17" s="476"/>
      <c r="AH17" s="436">
        <v>2310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1295622</v>
      </c>
      <c r="BO17" s="386"/>
      <c r="BP17" s="386"/>
      <c r="BQ17" s="386"/>
      <c r="BR17" s="386"/>
      <c r="BS17" s="386"/>
      <c r="BT17" s="386"/>
      <c r="BU17" s="387"/>
      <c r="BV17" s="385">
        <v>1351219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505.79</v>
      </c>
      <c r="M18" s="498"/>
      <c r="N18" s="498"/>
      <c r="O18" s="498"/>
      <c r="P18" s="498"/>
      <c r="Q18" s="498"/>
      <c r="R18" s="499"/>
      <c r="S18" s="499"/>
      <c r="T18" s="499"/>
      <c r="U18" s="499"/>
      <c r="V18" s="500"/>
      <c r="W18" s="403"/>
      <c r="X18" s="404"/>
      <c r="Y18" s="404"/>
      <c r="Z18" s="404"/>
      <c r="AA18" s="404"/>
      <c r="AB18" s="395"/>
      <c r="AC18" s="501">
        <v>43.9</v>
      </c>
      <c r="AD18" s="502"/>
      <c r="AE18" s="502"/>
      <c r="AF18" s="502"/>
      <c r="AG18" s="503"/>
      <c r="AH18" s="501">
        <v>42.3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4454154</v>
      </c>
      <c r="BO18" s="386"/>
      <c r="BP18" s="386"/>
      <c r="BQ18" s="386"/>
      <c r="BR18" s="386"/>
      <c r="BS18" s="386"/>
      <c r="BT18" s="386"/>
      <c r="BU18" s="387"/>
      <c r="BV18" s="385">
        <v>4635870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6702998</v>
      </c>
      <c r="BO19" s="386"/>
      <c r="BP19" s="386"/>
      <c r="BQ19" s="386"/>
      <c r="BR19" s="386"/>
      <c r="BS19" s="386"/>
      <c r="BT19" s="386"/>
      <c r="BU19" s="387"/>
      <c r="BV19" s="385">
        <v>7025935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4010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9868536</v>
      </c>
      <c r="BO23" s="386"/>
      <c r="BP23" s="386"/>
      <c r="BQ23" s="386"/>
      <c r="BR23" s="386"/>
      <c r="BS23" s="386"/>
      <c r="BT23" s="386"/>
      <c r="BU23" s="387"/>
      <c r="BV23" s="385">
        <v>9911364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7000</v>
      </c>
      <c r="R24" s="437"/>
      <c r="S24" s="437"/>
      <c r="T24" s="437"/>
      <c r="U24" s="437"/>
      <c r="V24" s="476"/>
      <c r="W24" s="531"/>
      <c r="X24" s="519"/>
      <c r="Y24" s="520"/>
      <c r="Z24" s="435" t="s">
        <v>154</v>
      </c>
      <c r="AA24" s="415"/>
      <c r="AB24" s="415"/>
      <c r="AC24" s="415"/>
      <c r="AD24" s="415"/>
      <c r="AE24" s="415"/>
      <c r="AF24" s="415"/>
      <c r="AG24" s="416"/>
      <c r="AH24" s="436">
        <v>156</v>
      </c>
      <c r="AI24" s="437"/>
      <c r="AJ24" s="437"/>
      <c r="AK24" s="437"/>
      <c r="AL24" s="476"/>
      <c r="AM24" s="436">
        <v>477984</v>
      </c>
      <c r="AN24" s="437"/>
      <c r="AO24" s="437"/>
      <c r="AP24" s="437"/>
      <c r="AQ24" s="437"/>
      <c r="AR24" s="476"/>
      <c r="AS24" s="436">
        <v>3064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9704315</v>
      </c>
      <c r="BO24" s="386"/>
      <c r="BP24" s="386"/>
      <c r="BQ24" s="386"/>
      <c r="BR24" s="386"/>
      <c r="BS24" s="386"/>
      <c r="BT24" s="386"/>
      <c r="BU24" s="387"/>
      <c r="BV24" s="385">
        <v>9729048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5800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314538</v>
      </c>
      <c r="BO25" s="349"/>
      <c r="BP25" s="349"/>
      <c r="BQ25" s="349"/>
      <c r="BR25" s="349"/>
      <c r="BS25" s="349"/>
      <c r="BT25" s="349"/>
      <c r="BU25" s="350"/>
      <c r="BV25" s="348">
        <v>495424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5300</v>
      </c>
      <c r="R26" s="437"/>
      <c r="S26" s="437"/>
      <c r="T26" s="437"/>
      <c r="U26" s="437"/>
      <c r="V26" s="476"/>
      <c r="W26" s="531"/>
      <c r="X26" s="519"/>
      <c r="Y26" s="520"/>
      <c r="Z26" s="435" t="s">
        <v>160</v>
      </c>
      <c r="AA26" s="555"/>
      <c r="AB26" s="555"/>
      <c r="AC26" s="555"/>
      <c r="AD26" s="555"/>
      <c r="AE26" s="555"/>
      <c r="AF26" s="555"/>
      <c r="AG26" s="556"/>
      <c r="AH26" s="436">
        <v>4</v>
      </c>
      <c r="AI26" s="437"/>
      <c r="AJ26" s="437"/>
      <c r="AK26" s="437"/>
      <c r="AL26" s="476"/>
      <c r="AM26" s="436">
        <v>11904</v>
      </c>
      <c r="AN26" s="437"/>
      <c r="AO26" s="437"/>
      <c r="AP26" s="437"/>
      <c r="AQ26" s="437"/>
      <c r="AR26" s="476"/>
      <c r="AS26" s="436">
        <v>2976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2610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10581</v>
      </c>
      <c r="AN27" s="437"/>
      <c r="AO27" s="437"/>
      <c r="AP27" s="437"/>
      <c r="AQ27" s="437"/>
      <c r="AR27" s="476"/>
      <c r="AS27" s="436">
        <v>3527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2115</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3507982</v>
      </c>
      <c r="BO28" s="349"/>
      <c r="BP28" s="349"/>
      <c r="BQ28" s="349"/>
      <c r="BR28" s="349"/>
      <c r="BS28" s="349"/>
      <c r="BT28" s="349"/>
      <c r="BU28" s="350"/>
      <c r="BV28" s="348">
        <v>3133790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11</v>
      </c>
      <c r="M29" s="437"/>
      <c r="N29" s="437"/>
      <c r="O29" s="437"/>
      <c r="P29" s="476"/>
      <c r="Q29" s="436">
        <v>1755</v>
      </c>
      <c r="R29" s="437"/>
      <c r="S29" s="437"/>
      <c r="T29" s="437"/>
      <c r="U29" s="437"/>
      <c r="V29" s="476"/>
      <c r="W29" s="532"/>
      <c r="X29" s="533"/>
      <c r="Y29" s="534"/>
      <c r="Z29" s="435" t="s">
        <v>170</v>
      </c>
      <c r="AA29" s="415"/>
      <c r="AB29" s="415"/>
      <c r="AC29" s="415"/>
      <c r="AD29" s="415"/>
      <c r="AE29" s="415"/>
      <c r="AF29" s="415"/>
      <c r="AG29" s="416"/>
      <c r="AH29" s="436">
        <v>159</v>
      </c>
      <c r="AI29" s="437"/>
      <c r="AJ29" s="437"/>
      <c r="AK29" s="437"/>
      <c r="AL29" s="476"/>
      <c r="AM29" s="436">
        <v>488565</v>
      </c>
      <c r="AN29" s="437"/>
      <c r="AO29" s="437"/>
      <c r="AP29" s="437"/>
      <c r="AQ29" s="437"/>
      <c r="AR29" s="476"/>
      <c r="AS29" s="436">
        <v>3073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942998</v>
      </c>
      <c r="BO29" s="386"/>
      <c r="BP29" s="386"/>
      <c r="BQ29" s="386"/>
      <c r="BR29" s="386"/>
      <c r="BS29" s="386"/>
      <c r="BT29" s="386"/>
      <c r="BU29" s="387"/>
      <c r="BV29" s="385">
        <v>942390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2649352</v>
      </c>
      <c r="BO30" s="553"/>
      <c r="BP30" s="553"/>
      <c r="BQ30" s="553"/>
      <c r="BR30" s="553"/>
      <c r="BS30" s="553"/>
      <c r="BT30" s="553"/>
      <c r="BU30" s="554"/>
      <c r="BV30" s="552">
        <v>2871197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遠軽地区広域組合</v>
      </c>
      <c r="BZ34" s="567"/>
      <c r="CA34" s="567"/>
      <c r="CB34" s="567"/>
      <c r="CC34" s="567"/>
      <c r="CD34" s="567"/>
      <c r="CE34" s="567"/>
      <c r="CF34" s="567"/>
      <c r="CG34" s="567"/>
      <c r="CH34" s="567"/>
      <c r="CI34" s="567"/>
      <c r="CJ34" s="567"/>
      <c r="CK34" s="567"/>
      <c r="CL34" s="567"/>
      <c r="CM34" s="567"/>
      <c r="CN34" s="165"/>
      <c r="CO34" s="566">
        <f>IF(CQ34="","",MAX(C34:D43,U34:V43,AM34:AN43,BE34:BF43,BW34:BX43)+1)</f>
        <v>10</v>
      </c>
      <c r="CP34" s="566"/>
      <c r="CQ34" s="567" t="str">
        <f>IF('各会計、関係団体の財政状況及び健全化判断比率'!BS7="","",'各会計、関係団体の財政状況及び健全化判断比率'!BS7)</f>
        <v>湧別農業サポート公社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網走地方教育研修センター組合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10265</v>
      </c>
      <c r="J41" s="83">
        <v>10050</v>
      </c>
      <c r="K41" s="83">
        <v>10042</v>
      </c>
      <c r="L41" s="83">
        <v>9911</v>
      </c>
      <c r="M41" s="84">
        <v>9869</v>
      </c>
    </row>
    <row r="42" spans="2:13" ht="27.75" customHeight="1" x14ac:dyDescent="0.15">
      <c r="B42" s="1171"/>
      <c r="C42" s="1172"/>
      <c r="D42" s="85"/>
      <c r="E42" s="1177" t="s">
        <v>26</v>
      </c>
      <c r="F42" s="1177"/>
      <c r="G42" s="1177"/>
      <c r="H42" s="1178"/>
      <c r="I42" s="86">
        <v>94</v>
      </c>
      <c r="J42" s="87">
        <v>80</v>
      </c>
      <c r="K42" s="87">
        <v>65</v>
      </c>
      <c r="L42" s="87">
        <v>51</v>
      </c>
      <c r="M42" s="88">
        <v>39</v>
      </c>
    </row>
    <row r="43" spans="2:13" ht="27.75" customHeight="1" x14ac:dyDescent="0.15">
      <c r="B43" s="1171"/>
      <c r="C43" s="1172"/>
      <c r="D43" s="85"/>
      <c r="E43" s="1177" t="s">
        <v>27</v>
      </c>
      <c r="F43" s="1177"/>
      <c r="G43" s="1177"/>
      <c r="H43" s="1178"/>
      <c r="I43" s="86">
        <v>2360</v>
      </c>
      <c r="J43" s="87">
        <v>2191</v>
      </c>
      <c r="K43" s="87">
        <v>2077</v>
      </c>
      <c r="L43" s="87">
        <v>1948</v>
      </c>
      <c r="M43" s="88">
        <v>1915</v>
      </c>
    </row>
    <row r="44" spans="2:13" ht="27.75" customHeight="1" x14ac:dyDescent="0.15">
      <c r="B44" s="1171"/>
      <c r="C44" s="1172"/>
      <c r="D44" s="85"/>
      <c r="E44" s="1177" t="s">
        <v>28</v>
      </c>
      <c r="F44" s="1177"/>
      <c r="G44" s="1177"/>
      <c r="H44" s="1178"/>
      <c r="I44" s="86">
        <v>169</v>
      </c>
      <c r="J44" s="87">
        <v>201</v>
      </c>
      <c r="K44" s="87">
        <v>186</v>
      </c>
      <c r="L44" s="87">
        <v>165</v>
      </c>
      <c r="M44" s="88">
        <v>139</v>
      </c>
    </row>
    <row r="45" spans="2:13" ht="27.75" customHeight="1" x14ac:dyDescent="0.15">
      <c r="B45" s="1171"/>
      <c r="C45" s="1172"/>
      <c r="D45" s="85"/>
      <c r="E45" s="1177" t="s">
        <v>29</v>
      </c>
      <c r="F45" s="1177"/>
      <c r="G45" s="1177"/>
      <c r="H45" s="1178"/>
      <c r="I45" s="86">
        <v>1771</v>
      </c>
      <c r="J45" s="87">
        <v>1725</v>
      </c>
      <c r="K45" s="87">
        <v>1745</v>
      </c>
      <c r="L45" s="87">
        <v>1668</v>
      </c>
      <c r="M45" s="88">
        <v>1524</v>
      </c>
    </row>
    <row r="46" spans="2:13" ht="27.75" customHeight="1" x14ac:dyDescent="0.15">
      <c r="B46" s="1171"/>
      <c r="C46" s="1172"/>
      <c r="D46" s="85"/>
      <c r="E46" s="1177" t="s">
        <v>30</v>
      </c>
      <c r="F46" s="1177"/>
      <c r="G46" s="1177"/>
      <c r="H46" s="1178"/>
      <c r="I46" s="86" t="s">
        <v>476</v>
      </c>
      <c r="J46" s="87" t="s">
        <v>476</v>
      </c>
      <c r="K46" s="87" t="s">
        <v>476</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6025</v>
      </c>
      <c r="J49" s="87">
        <v>6201</v>
      </c>
      <c r="K49" s="87">
        <v>6710</v>
      </c>
      <c r="L49" s="87">
        <v>7120</v>
      </c>
      <c r="M49" s="88">
        <v>7245</v>
      </c>
    </row>
    <row r="50" spans="2:13" ht="27.75" customHeight="1" x14ac:dyDescent="0.15">
      <c r="B50" s="1171"/>
      <c r="C50" s="1172"/>
      <c r="D50" s="85"/>
      <c r="E50" s="1177" t="s">
        <v>35</v>
      </c>
      <c r="F50" s="1177"/>
      <c r="G50" s="1177"/>
      <c r="H50" s="1178"/>
      <c r="I50" s="86">
        <v>842</v>
      </c>
      <c r="J50" s="87">
        <v>701</v>
      </c>
      <c r="K50" s="87">
        <v>588</v>
      </c>
      <c r="L50" s="87">
        <v>512</v>
      </c>
      <c r="M50" s="88">
        <v>470</v>
      </c>
    </row>
    <row r="51" spans="2:13" ht="27.75" customHeight="1" x14ac:dyDescent="0.15">
      <c r="B51" s="1173"/>
      <c r="C51" s="1174"/>
      <c r="D51" s="85"/>
      <c r="E51" s="1177" t="s">
        <v>36</v>
      </c>
      <c r="F51" s="1177"/>
      <c r="G51" s="1177"/>
      <c r="H51" s="1178"/>
      <c r="I51" s="86">
        <v>8285</v>
      </c>
      <c r="J51" s="87">
        <v>8118</v>
      </c>
      <c r="K51" s="87">
        <v>8235</v>
      </c>
      <c r="L51" s="87">
        <v>8193</v>
      </c>
      <c r="M51" s="88">
        <v>8330</v>
      </c>
    </row>
    <row r="52" spans="2:13" ht="27.75" customHeight="1" thickBot="1" x14ac:dyDescent="0.2">
      <c r="B52" s="1181" t="s">
        <v>37</v>
      </c>
      <c r="C52" s="1182"/>
      <c r="D52" s="90"/>
      <c r="E52" s="1183" t="s">
        <v>38</v>
      </c>
      <c r="F52" s="1183"/>
      <c r="G52" s="1183"/>
      <c r="H52" s="1184"/>
      <c r="I52" s="91">
        <v>-494</v>
      </c>
      <c r="J52" s="92">
        <v>-773</v>
      </c>
      <c r="K52" s="92">
        <v>-1417</v>
      </c>
      <c r="L52" s="92">
        <v>-2082</v>
      </c>
      <c r="M52" s="93">
        <v>-2559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233727</v>
      </c>
      <c r="E3" s="116"/>
      <c r="F3" s="117">
        <v>147869</v>
      </c>
      <c r="G3" s="118"/>
      <c r="H3" s="119"/>
    </row>
    <row r="4" spans="1:8" x14ac:dyDescent="0.15">
      <c r="A4" s="120"/>
      <c r="B4" s="121"/>
      <c r="C4" s="122"/>
      <c r="D4" s="123">
        <v>106961</v>
      </c>
      <c r="E4" s="124"/>
      <c r="F4" s="125">
        <v>63271</v>
      </c>
      <c r="G4" s="126"/>
      <c r="H4" s="127"/>
    </row>
    <row r="5" spans="1:8" x14ac:dyDescent="0.15">
      <c r="A5" s="108" t="s">
        <v>509</v>
      </c>
      <c r="B5" s="113"/>
      <c r="C5" s="114"/>
      <c r="D5" s="115">
        <v>255475</v>
      </c>
      <c r="E5" s="116"/>
      <c r="F5" s="117">
        <v>117242</v>
      </c>
      <c r="G5" s="118"/>
      <c r="H5" s="119"/>
    </row>
    <row r="6" spans="1:8" x14ac:dyDescent="0.15">
      <c r="A6" s="120"/>
      <c r="B6" s="121"/>
      <c r="C6" s="122"/>
      <c r="D6" s="123">
        <v>124671</v>
      </c>
      <c r="E6" s="124"/>
      <c r="F6" s="125">
        <v>59388</v>
      </c>
      <c r="G6" s="126"/>
      <c r="H6" s="127"/>
    </row>
    <row r="7" spans="1:8" x14ac:dyDescent="0.15">
      <c r="A7" s="108" t="s">
        <v>510</v>
      </c>
      <c r="B7" s="113"/>
      <c r="C7" s="114"/>
      <c r="D7" s="115">
        <v>186406</v>
      </c>
      <c r="E7" s="116"/>
      <c r="F7" s="117">
        <v>114097</v>
      </c>
      <c r="G7" s="118"/>
      <c r="H7" s="119"/>
    </row>
    <row r="8" spans="1:8" x14ac:dyDescent="0.15">
      <c r="A8" s="120"/>
      <c r="B8" s="121"/>
      <c r="C8" s="122"/>
      <c r="D8" s="123">
        <v>87357</v>
      </c>
      <c r="E8" s="124"/>
      <c r="F8" s="125">
        <v>61630</v>
      </c>
      <c r="G8" s="126"/>
      <c r="H8" s="127"/>
    </row>
    <row r="9" spans="1:8" x14ac:dyDescent="0.15">
      <c r="A9" s="108" t="s">
        <v>511</v>
      </c>
      <c r="B9" s="113"/>
      <c r="C9" s="114"/>
      <c r="D9" s="115">
        <v>199477</v>
      </c>
      <c r="E9" s="116"/>
      <c r="F9" s="117">
        <v>136577</v>
      </c>
      <c r="G9" s="118"/>
      <c r="H9" s="119"/>
    </row>
    <row r="10" spans="1:8" x14ac:dyDescent="0.15">
      <c r="A10" s="120"/>
      <c r="B10" s="121"/>
      <c r="C10" s="122"/>
      <c r="D10" s="123">
        <v>86457</v>
      </c>
      <c r="E10" s="124"/>
      <c r="F10" s="125">
        <v>59645</v>
      </c>
      <c r="G10" s="126"/>
      <c r="H10" s="127"/>
    </row>
    <row r="11" spans="1:8" x14ac:dyDescent="0.15">
      <c r="A11" s="108" t="s">
        <v>512</v>
      </c>
      <c r="B11" s="113"/>
      <c r="C11" s="114"/>
      <c r="D11" s="115">
        <v>203072</v>
      </c>
      <c r="E11" s="116"/>
      <c r="F11" s="117">
        <v>132212</v>
      </c>
      <c r="G11" s="118"/>
      <c r="H11" s="119"/>
    </row>
    <row r="12" spans="1:8" x14ac:dyDescent="0.15">
      <c r="A12" s="120"/>
      <c r="B12" s="121"/>
      <c r="C12" s="128"/>
      <c r="D12" s="123">
        <v>90834</v>
      </c>
      <c r="E12" s="124"/>
      <c r="F12" s="125">
        <v>67114</v>
      </c>
      <c r="G12" s="126"/>
      <c r="H12" s="127"/>
    </row>
    <row r="13" spans="1:8" x14ac:dyDescent="0.15">
      <c r="A13" s="108"/>
      <c r="B13" s="113"/>
      <c r="C13" s="129"/>
      <c r="D13" s="130">
        <v>215631</v>
      </c>
      <c r="E13" s="131"/>
      <c r="F13" s="132">
        <v>129599</v>
      </c>
      <c r="G13" s="133"/>
      <c r="H13" s="119"/>
    </row>
    <row r="14" spans="1:8" x14ac:dyDescent="0.15">
      <c r="A14" s="120"/>
      <c r="B14" s="121"/>
      <c r="C14" s="122"/>
      <c r="D14" s="123">
        <v>99256</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6.39</v>
      </c>
      <c r="C19" s="134">
        <f>ROUND(VALUE(SUBSTITUTE(実質収支比率等に係る経年分析!G$48,"▲","-")),2)</f>
        <v>6.9</v>
      </c>
      <c r="D19" s="134">
        <f>ROUND(VALUE(SUBSTITUTE(実質収支比率等に係る経年分析!H$48,"▲","-")),2)</f>
        <v>5.82</v>
      </c>
      <c r="E19" s="134">
        <f>ROUND(VALUE(SUBSTITUTE(実質収支比率等に係る経年分析!I$48,"▲","-")),2)</f>
        <v>5.9</v>
      </c>
      <c r="F19" s="134">
        <f>ROUND(VALUE(SUBSTITUTE(実質収支比率等に係る経年分析!J$48,"▲","-")),2)</f>
        <v>8.24</v>
      </c>
    </row>
    <row r="20" spans="1:11" x14ac:dyDescent="0.15">
      <c r="A20" s="134" t="s">
        <v>43</v>
      </c>
      <c r="B20" s="134">
        <f>ROUND(VALUE(SUBSTITUTE(実質収支比率等に係る経年分析!F$47,"▲","-")),2)</f>
        <v>33.729999999999997</v>
      </c>
      <c r="C20" s="134">
        <f>ROUND(VALUE(SUBSTITUTE(実質収支比率等に係る経年分析!G$47,"▲","-")),2)</f>
        <v>38.03</v>
      </c>
      <c r="D20" s="134">
        <f>ROUND(VALUE(SUBSTITUTE(実質収支比率等に係る経年分析!H$47,"▲","-")),2)</f>
        <v>45.07</v>
      </c>
      <c r="E20" s="134">
        <f>ROUND(VALUE(SUBSTITUTE(実質収支比率等に係る経年分析!I$47,"▲","-")),2)</f>
        <v>52.07</v>
      </c>
      <c r="F20" s="134">
        <f>ROUND(VALUE(SUBSTITUTE(実質収支比率等に係る経年分析!J$47,"▲","-")),2)</f>
        <v>62.83</v>
      </c>
    </row>
    <row r="21" spans="1:11" x14ac:dyDescent="0.15">
      <c r="A21" s="134" t="s">
        <v>44</v>
      </c>
      <c r="B21" s="134">
        <f>IF(ISNUMBER(VALUE(SUBSTITUTE(実質収支比率等に係る経年分析!F$49,"▲","-"))),ROUND(VALUE(SUBSTITUTE(実質収支比率等に係る経年分析!F$49,"▲","-")),2),NA())</f>
        <v>9.65</v>
      </c>
      <c r="C21" s="134">
        <f>IF(ISNUMBER(VALUE(SUBSTITUTE(実質収支比率等に係る経年分析!G$49,"▲","-"))),ROUND(VALUE(SUBSTITUTE(実質収支比率等に係る経年分析!G$49,"▲","-")),2),NA())</f>
        <v>3.33</v>
      </c>
      <c r="D21" s="134">
        <f>IF(ISNUMBER(VALUE(SUBSTITUTE(実質収支比率等に係る経年分析!H$49,"▲","-"))),ROUND(VALUE(SUBSTITUTE(実質収支比率等に係る経年分析!H$49,"▲","-")),2),NA())</f>
        <v>7.92</v>
      </c>
      <c r="E21" s="134">
        <f>IF(ISNUMBER(VALUE(SUBSTITUTE(実質収支比率等に係る経年分析!I$49,"▲","-"))),ROUND(VALUE(SUBSTITUTE(実質収支比率等に係る経年分析!I$49,"▲","-")),2),NA())</f>
        <v>6.98</v>
      </c>
      <c r="F21" s="134">
        <f>IF(ISNUMBER(VALUE(SUBSTITUTE(実質収支比率等に係る経年分析!J$49,"▲","-"))),ROUND(VALUE(SUBSTITUTE(実質収支比率等に係る経年分析!J$49,"▲","-")),2),NA())</f>
        <v>8.59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1.0900000000000001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1.55</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1126</v>
      </c>
      <c r="E42" s="136"/>
      <c r="F42" s="136"/>
      <c r="G42" s="136">
        <f>'実質公債費比率（分子）の構造'!L$52</f>
        <v>1050</v>
      </c>
      <c r="H42" s="136"/>
      <c r="I42" s="136"/>
      <c r="J42" s="136">
        <f>'実質公債費比率（分子）の構造'!M$52</f>
        <v>1084</v>
      </c>
      <c r="K42" s="136"/>
      <c r="L42" s="136"/>
      <c r="M42" s="136">
        <f>'実質公債費比率（分子）の構造'!N$52</f>
        <v>1046</v>
      </c>
      <c r="N42" s="136"/>
      <c r="O42" s="136"/>
      <c r="P42" s="136">
        <f>'実質公債費比率（分子）の構造'!O$52</f>
        <v>899</v>
      </c>
    </row>
    <row r="43" spans="1:16" x14ac:dyDescent="0.15">
      <c r="A43" s="136" t="s">
        <v>52</v>
      </c>
      <c r="B43" s="136">
        <f>'実質公債費比率（分子）の構造'!K$51</f>
        <v>0</v>
      </c>
      <c r="C43" s="136"/>
      <c r="D43" s="136"/>
      <c r="E43" s="136">
        <f>'実質公債費比率（分子）の構造'!L$51</f>
        <v>2</v>
      </c>
      <c r="F43" s="136"/>
      <c r="G43" s="136"/>
      <c r="H43" s="136">
        <f>'実質公債費比率（分子）の構造'!M$51</f>
        <v>3</v>
      </c>
      <c r="I43" s="136"/>
      <c r="J43" s="136"/>
      <c r="K43" s="136">
        <f>'実質公債費比率（分子）の構造'!N$51</f>
        <v>2</v>
      </c>
      <c r="L43" s="136"/>
      <c r="M43" s="136"/>
      <c r="N43" s="136">
        <f>'実質公債費比率（分子）の構造'!O$51</f>
        <v>2</v>
      </c>
      <c r="O43" s="136"/>
      <c r="P43" s="136"/>
    </row>
    <row r="44" spans="1:16" x14ac:dyDescent="0.15">
      <c r="A44" s="136" t="s">
        <v>53</v>
      </c>
      <c r="B44" s="136">
        <f>'実質公債費比率（分子）の構造'!K$50</f>
        <v>41</v>
      </c>
      <c r="C44" s="136"/>
      <c r="D44" s="136"/>
      <c r="E44" s="136">
        <f>'実質公債費比率（分子）の構造'!L$50</f>
        <v>25</v>
      </c>
      <c r="F44" s="136"/>
      <c r="G44" s="136"/>
      <c r="H44" s="136">
        <f>'実質公債費比率（分子）の構造'!M$50</f>
        <v>24</v>
      </c>
      <c r="I44" s="136"/>
      <c r="J44" s="136"/>
      <c r="K44" s="136">
        <f>'実質公債費比率（分子）の構造'!N$50</f>
        <v>25</v>
      </c>
      <c r="L44" s="136"/>
      <c r="M44" s="136"/>
      <c r="N44" s="136">
        <f>'実質公債費比率（分子）の構造'!O$50</f>
        <v>20</v>
      </c>
      <c r="O44" s="136"/>
      <c r="P44" s="136"/>
    </row>
    <row r="45" spans="1:16" x14ac:dyDescent="0.15">
      <c r="A45" s="136" t="s">
        <v>54</v>
      </c>
      <c r="B45" s="136">
        <f>'実質公債費比率（分子）の構造'!K$49</f>
        <v>6</v>
      </c>
      <c r="C45" s="136"/>
      <c r="D45" s="136"/>
      <c r="E45" s="136">
        <f>'実質公債費比率（分子）の構造'!L$49</f>
        <v>12</v>
      </c>
      <c r="F45" s="136"/>
      <c r="G45" s="136"/>
      <c r="H45" s="136">
        <f>'実質公債費比率（分子）の構造'!M$49</f>
        <v>16</v>
      </c>
      <c r="I45" s="136"/>
      <c r="J45" s="136"/>
      <c r="K45" s="136">
        <f>'実質公債費比率（分子）の構造'!N$49</f>
        <v>20</v>
      </c>
      <c r="L45" s="136"/>
      <c r="M45" s="136"/>
      <c r="N45" s="136">
        <f>'実質公債費比率（分子）の構造'!O$49</f>
        <v>22</v>
      </c>
      <c r="O45" s="136"/>
      <c r="P45" s="136"/>
    </row>
    <row r="46" spans="1:16" x14ac:dyDescent="0.15">
      <c r="A46" s="136" t="s">
        <v>55</v>
      </c>
      <c r="B46" s="136">
        <f>'実質公債費比率（分子）の構造'!K$48</f>
        <v>281</v>
      </c>
      <c r="C46" s="136"/>
      <c r="D46" s="136"/>
      <c r="E46" s="136">
        <f>'実質公債費比率（分子）の構造'!L$48</f>
        <v>266</v>
      </c>
      <c r="F46" s="136"/>
      <c r="G46" s="136"/>
      <c r="H46" s="136">
        <f>'実質公債費比率（分子）の構造'!M$48</f>
        <v>251</v>
      </c>
      <c r="I46" s="136"/>
      <c r="J46" s="136"/>
      <c r="K46" s="136">
        <f>'実質公債費比率（分子）の構造'!N$48</f>
        <v>233</v>
      </c>
      <c r="L46" s="136"/>
      <c r="M46" s="136"/>
      <c r="N46" s="136">
        <f>'実質公債費比率（分子）の構造'!O$48</f>
        <v>183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1474</v>
      </c>
      <c r="C49" s="136"/>
      <c r="D49" s="136"/>
      <c r="E49" s="136">
        <f>'実質公債費比率（分子）の構造'!L$45</f>
        <v>1374</v>
      </c>
      <c r="F49" s="136"/>
      <c r="G49" s="136"/>
      <c r="H49" s="136">
        <f>'実質公債費比率（分子）の構造'!M$45</f>
        <v>1328</v>
      </c>
      <c r="I49" s="136"/>
      <c r="J49" s="136"/>
      <c r="K49" s="136">
        <f>'実質公債費比率（分子）の構造'!N$45</f>
        <v>1248</v>
      </c>
      <c r="L49" s="136"/>
      <c r="M49" s="136"/>
      <c r="N49" s="136">
        <f>'実質公債費比率（分子）の構造'!O$45</f>
        <v>1047</v>
      </c>
      <c r="O49" s="136"/>
      <c r="P49" s="136"/>
    </row>
    <row r="50" spans="1:16" x14ac:dyDescent="0.15">
      <c r="A50" s="136" t="s">
        <v>59</v>
      </c>
      <c r="B50" s="136" t="e">
        <f>NA()</f>
        <v>#N/A</v>
      </c>
      <c r="C50" s="136">
        <f>IF(ISNUMBER('実質公債費比率（分子）の構造'!K$53),'実質公債費比率（分子）の構造'!K$53,NA())</f>
        <v>676</v>
      </c>
      <c r="D50" s="136" t="e">
        <f>NA()</f>
        <v>#N/A</v>
      </c>
      <c r="E50" s="136" t="e">
        <f>NA()</f>
        <v>#N/A</v>
      </c>
      <c r="F50" s="136">
        <f>IF(ISNUMBER('実質公債費比率（分子）の構造'!L$53),'実質公債費比率（分子）の構造'!L$53,NA())</f>
        <v>629</v>
      </c>
      <c r="G50" s="136" t="e">
        <f>NA()</f>
        <v>#N/A</v>
      </c>
      <c r="H50" s="136" t="e">
        <f>NA()</f>
        <v>#N/A</v>
      </c>
      <c r="I50" s="136">
        <f>IF(ISNUMBER('実質公債費比率（分子）の構造'!M$53),'実質公債費比率（分子）の構造'!M$53,NA())</f>
        <v>538</v>
      </c>
      <c r="J50" s="136" t="e">
        <f>NA()</f>
        <v>#N/A</v>
      </c>
      <c r="K50" s="136" t="e">
        <f>NA()</f>
        <v>#N/A</v>
      </c>
      <c r="L50" s="136">
        <f>IF(ISNUMBER('実質公債費比率（分子）の構造'!N$53),'実質公債費比率（分子）の構造'!N$53,NA())</f>
        <v>482</v>
      </c>
      <c r="M50" s="136" t="e">
        <f>NA()</f>
        <v>#N/A</v>
      </c>
      <c r="N50" s="136" t="e">
        <f>NA()</f>
        <v>#N/A</v>
      </c>
      <c r="O50" s="136">
        <f>IF(ISNUMBER('実質公債費比率（分子）の構造'!O$53),'実質公債費比率（分子）の構造'!O$53,NA())</f>
        <v>375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8285</v>
      </c>
      <c r="E56" s="135"/>
      <c r="F56" s="135"/>
      <c r="G56" s="135">
        <f>'将来負担比率（分子）の構造'!J$51</f>
        <v>8118</v>
      </c>
      <c r="H56" s="135"/>
      <c r="I56" s="135"/>
      <c r="J56" s="135">
        <f>'将来負担比率（分子）の構造'!K$51</f>
        <v>8235</v>
      </c>
      <c r="K56" s="135"/>
      <c r="L56" s="135"/>
      <c r="M56" s="135">
        <f>'将来負担比率（分子）の構造'!L$51</f>
        <v>8193</v>
      </c>
      <c r="N56" s="135"/>
      <c r="O56" s="135"/>
      <c r="P56" s="135">
        <f>'将来負担比率（分子）の構造'!M$51</f>
        <v>8330</v>
      </c>
    </row>
    <row r="57" spans="1:16" x14ac:dyDescent="0.15">
      <c r="A57" s="135" t="s">
        <v>35</v>
      </c>
      <c r="B57" s="135"/>
      <c r="C57" s="135"/>
      <c r="D57" s="135">
        <f>'将来負担比率（分子）の構造'!I$50</f>
        <v>842</v>
      </c>
      <c r="E57" s="135"/>
      <c r="F57" s="135"/>
      <c r="G57" s="135">
        <f>'将来負担比率（分子）の構造'!J$50</f>
        <v>701</v>
      </c>
      <c r="H57" s="135"/>
      <c r="I57" s="135"/>
      <c r="J57" s="135">
        <f>'将来負担比率（分子）の構造'!K$50</f>
        <v>588</v>
      </c>
      <c r="K57" s="135"/>
      <c r="L57" s="135"/>
      <c r="M57" s="135">
        <f>'将来負担比率（分子）の構造'!L$50</f>
        <v>512</v>
      </c>
      <c r="N57" s="135"/>
      <c r="O57" s="135"/>
      <c r="P57" s="135">
        <f>'将来負担比率（分子）の構造'!M$50</f>
        <v>470</v>
      </c>
    </row>
    <row r="58" spans="1:16" x14ac:dyDescent="0.15">
      <c r="A58" s="135" t="s">
        <v>34</v>
      </c>
      <c r="B58" s="135"/>
      <c r="C58" s="135"/>
      <c r="D58" s="135">
        <f>'将来負担比率（分子）の構造'!I$49</f>
        <v>6025</v>
      </c>
      <c r="E58" s="135"/>
      <c r="F58" s="135"/>
      <c r="G58" s="135">
        <f>'将来負担比率（分子）の構造'!J$49</f>
        <v>6201</v>
      </c>
      <c r="H58" s="135"/>
      <c r="I58" s="135"/>
      <c r="J58" s="135">
        <f>'将来負担比率（分子）の構造'!K$49</f>
        <v>6710</v>
      </c>
      <c r="K58" s="135"/>
      <c r="L58" s="135"/>
      <c r="M58" s="135">
        <f>'将来負担比率（分子）の構造'!L$49</f>
        <v>7120</v>
      </c>
      <c r="N58" s="135"/>
      <c r="O58" s="135"/>
      <c r="P58" s="135">
        <f>'将来負担比率（分子）の構造'!M$49</f>
        <v>7245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1771</v>
      </c>
      <c r="C62" s="135"/>
      <c r="D62" s="135"/>
      <c r="E62" s="135">
        <f>'将来負担比率（分子）の構造'!J$45</f>
        <v>1725</v>
      </c>
      <c r="F62" s="135"/>
      <c r="G62" s="135"/>
      <c r="H62" s="135">
        <f>'将来負担比率（分子）の構造'!K$45</f>
        <v>1745</v>
      </c>
      <c r="I62" s="135"/>
      <c r="J62" s="135"/>
      <c r="K62" s="135">
        <f>'将来負担比率（分子）の構造'!L$45</f>
        <v>1668</v>
      </c>
      <c r="L62" s="135"/>
      <c r="M62" s="135"/>
      <c r="N62" s="135">
        <f>'将来負担比率（分子）の構造'!M$45</f>
        <v>1524</v>
      </c>
      <c r="O62" s="135"/>
      <c r="P62" s="135"/>
    </row>
    <row r="63" spans="1:16" x14ac:dyDescent="0.15">
      <c r="A63" s="135" t="s">
        <v>28</v>
      </c>
      <c r="B63" s="135">
        <f>'将来負担比率（分子）の構造'!I$44</f>
        <v>169</v>
      </c>
      <c r="C63" s="135"/>
      <c r="D63" s="135"/>
      <c r="E63" s="135">
        <f>'将来負担比率（分子）の構造'!J$44</f>
        <v>201</v>
      </c>
      <c r="F63" s="135"/>
      <c r="G63" s="135"/>
      <c r="H63" s="135">
        <f>'将来負担比率（分子）の構造'!K$44</f>
        <v>186</v>
      </c>
      <c r="I63" s="135"/>
      <c r="J63" s="135"/>
      <c r="K63" s="135">
        <f>'将来負担比率（分子）の構造'!L$44</f>
        <v>165</v>
      </c>
      <c r="L63" s="135"/>
      <c r="M63" s="135"/>
      <c r="N63" s="135">
        <f>'将来負担比率（分子）の構造'!M$44</f>
        <v>139</v>
      </c>
      <c r="O63" s="135"/>
      <c r="P63" s="135"/>
    </row>
    <row r="64" spans="1:16" x14ac:dyDescent="0.15">
      <c r="A64" s="135" t="s">
        <v>27</v>
      </c>
      <c r="B64" s="135">
        <f>'将来負担比率（分子）の構造'!I$43</f>
        <v>2360</v>
      </c>
      <c r="C64" s="135"/>
      <c r="D64" s="135"/>
      <c r="E64" s="135">
        <f>'将来負担比率（分子）の構造'!J$43</f>
        <v>2191</v>
      </c>
      <c r="F64" s="135"/>
      <c r="G64" s="135"/>
      <c r="H64" s="135">
        <f>'将来負担比率（分子）の構造'!K$43</f>
        <v>2077</v>
      </c>
      <c r="I64" s="135"/>
      <c r="J64" s="135"/>
      <c r="K64" s="135">
        <f>'将来負担比率（分子）の構造'!L$43</f>
        <v>1948</v>
      </c>
      <c r="L64" s="135"/>
      <c r="M64" s="135"/>
      <c r="N64" s="135">
        <f>'将来負担比率（分子）の構造'!M$43</f>
        <v>1915</v>
      </c>
      <c r="O64" s="135"/>
      <c r="P64" s="135"/>
    </row>
    <row r="65" spans="1:16" x14ac:dyDescent="0.15">
      <c r="A65" s="135" t="s">
        <v>26</v>
      </c>
      <c r="B65" s="135">
        <f>'将来負担比率（分子）の構造'!I$42</f>
        <v>94</v>
      </c>
      <c r="C65" s="135"/>
      <c r="D65" s="135"/>
      <c r="E65" s="135">
        <f>'将来負担比率（分子）の構造'!J$42</f>
        <v>80</v>
      </c>
      <c r="F65" s="135"/>
      <c r="G65" s="135"/>
      <c r="H65" s="135">
        <f>'将来負担比率（分子）の構造'!K$42</f>
        <v>65</v>
      </c>
      <c r="I65" s="135"/>
      <c r="J65" s="135"/>
      <c r="K65" s="135">
        <f>'将来負担比率（分子）の構造'!L$42</f>
        <v>51</v>
      </c>
      <c r="L65" s="135"/>
      <c r="M65" s="135"/>
      <c r="N65" s="135">
        <f>'将来負担比率（分子）の構造'!M$42</f>
        <v>39</v>
      </c>
      <c r="O65" s="135"/>
      <c r="P65" s="135"/>
    </row>
    <row r="66" spans="1:16" x14ac:dyDescent="0.15">
      <c r="A66" s="135" t="s">
        <v>25</v>
      </c>
      <c r="B66" s="135">
        <f>'将来負担比率（分子）の構造'!I$41</f>
        <v>10265</v>
      </c>
      <c r="C66" s="135"/>
      <c r="D66" s="135"/>
      <c r="E66" s="135">
        <f>'将来負担比率（分子）の構造'!J$41</f>
        <v>10050</v>
      </c>
      <c r="F66" s="135"/>
      <c r="G66" s="135"/>
      <c r="H66" s="135">
        <f>'将来負担比率（分子）の構造'!K$41</f>
        <v>10042</v>
      </c>
      <c r="I66" s="135"/>
      <c r="J66" s="135"/>
      <c r="K66" s="135">
        <f>'将来負担比率（分子）の構造'!L$41</f>
        <v>9911</v>
      </c>
      <c r="L66" s="135"/>
      <c r="M66" s="135"/>
      <c r="N66" s="135">
        <f>'将来負担比率（分子）の構造'!M$41</f>
        <v>9869</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1232195</v>
      </c>
      <c r="S5" s="583"/>
      <c r="T5" s="583"/>
      <c r="U5" s="583"/>
      <c r="V5" s="583"/>
      <c r="W5" s="583"/>
      <c r="X5" s="583"/>
      <c r="Y5" s="584"/>
      <c r="Z5" s="585">
        <v>13.8</v>
      </c>
      <c r="AA5" s="585"/>
      <c r="AB5" s="585"/>
      <c r="AC5" s="585"/>
      <c r="AD5" s="586">
        <v>1232195</v>
      </c>
      <c r="AE5" s="586"/>
      <c r="AF5" s="586"/>
      <c r="AG5" s="586"/>
      <c r="AH5" s="586"/>
      <c r="AI5" s="586"/>
      <c r="AJ5" s="586"/>
      <c r="AK5" s="586"/>
      <c r="AL5" s="587">
        <v>22</v>
      </c>
      <c r="AM5" s="588"/>
      <c r="AN5" s="588"/>
      <c r="AO5" s="589"/>
      <c r="AP5" s="579" t="s">
        <v>208</v>
      </c>
      <c r="AQ5" s="580"/>
      <c r="AR5" s="580"/>
      <c r="AS5" s="580"/>
      <c r="AT5" s="580"/>
      <c r="AU5" s="580"/>
      <c r="AV5" s="580"/>
      <c r="AW5" s="580"/>
      <c r="AX5" s="580"/>
      <c r="AY5" s="580"/>
      <c r="AZ5" s="580"/>
      <c r="BA5" s="580"/>
      <c r="BB5" s="580"/>
      <c r="BC5" s="580"/>
      <c r="BD5" s="580"/>
      <c r="BE5" s="580"/>
      <c r="BF5" s="581"/>
      <c r="BG5" s="593">
        <v>1232195</v>
      </c>
      <c r="BH5" s="594"/>
      <c r="BI5" s="594"/>
      <c r="BJ5" s="594"/>
      <c r="BK5" s="594"/>
      <c r="BL5" s="594"/>
      <c r="BM5" s="594"/>
      <c r="BN5" s="595"/>
      <c r="BO5" s="596">
        <v>100</v>
      </c>
      <c r="BP5" s="596"/>
      <c r="BQ5" s="596"/>
      <c r="BR5" s="596"/>
      <c r="BS5" s="597">
        <v>15745</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149960</v>
      </c>
      <c r="S6" s="594"/>
      <c r="T6" s="594"/>
      <c r="U6" s="594"/>
      <c r="V6" s="594"/>
      <c r="W6" s="594"/>
      <c r="X6" s="594"/>
      <c r="Y6" s="595"/>
      <c r="Z6" s="596">
        <v>1.7</v>
      </c>
      <c r="AA6" s="596"/>
      <c r="AB6" s="596"/>
      <c r="AC6" s="596"/>
      <c r="AD6" s="597">
        <v>149960</v>
      </c>
      <c r="AE6" s="597"/>
      <c r="AF6" s="597"/>
      <c r="AG6" s="597"/>
      <c r="AH6" s="597"/>
      <c r="AI6" s="597"/>
      <c r="AJ6" s="597"/>
      <c r="AK6" s="597"/>
      <c r="AL6" s="598">
        <v>2.7</v>
      </c>
      <c r="AM6" s="599"/>
      <c r="AN6" s="599"/>
      <c r="AO6" s="600"/>
      <c r="AP6" s="590" t="s">
        <v>213</v>
      </c>
      <c r="AQ6" s="591"/>
      <c r="AR6" s="591"/>
      <c r="AS6" s="591"/>
      <c r="AT6" s="591"/>
      <c r="AU6" s="591"/>
      <c r="AV6" s="591"/>
      <c r="AW6" s="591"/>
      <c r="AX6" s="591"/>
      <c r="AY6" s="591"/>
      <c r="AZ6" s="591"/>
      <c r="BA6" s="591"/>
      <c r="BB6" s="591"/>
      <c r="BC6" s="591"/>
      <c r="BD6" s="591"/>
      <c r="BE6" s="591"/>
      <c r="BF6" s="592"/>
      <c r="BG6" s="593">
        <v>1232195</v>
      </c>
      <c r="BH6" s="594"/>
      <c r="BI6" s="594"/>
      <c r="BJ6" s="594"/>
      <c r="BK6" s="594"/>
      <c r="BL6" s="594"/>
      <c r="BM6" s="594"/>
      <c r="BN6" s="595"/>
      <c r="BO6" s="596">
        <v>100</v>
      </c>
      <c r="BP6" s="596"/>
      <c r="BQ6" s="596"/>
      <c r="BR6" s="596"/>
      <c r="BS6" s="597">
        <v>15745</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68711</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68711</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2468</v>
      </c>
      <c r="S7" s="594"/>
      <c r="T7" s="594"/>
      <c r="U7" s="594"/>
      <c r="V7" s="594"/>
      <c r="W7" s="594"/>
      <c r="X7" s="594"/>
      <c r="Y7" s="595"/>
      <c r="Z7" s="596">
        <v>0</v>
      </c>
      <c r="AA7" s="596"/>
      <c r="AB7" s="596"/>
      <c r="AC7" s="596"/>
      <c r="AD7" s="597">
        <v>2468</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731613</v>
      </c>
      <c r="BH7" s="594"/>
      <c r="BI7" s="594"/>
      <c r="BJ7" s="594"/>
      <c r="BK7" s="594"/>
      <c r="BL7" s="594"/>
      <c r="BM7" s="594"/>
      <c r="BN7" s="595"/>
      <c r="BO7" s="596">
        <v>59.4</v>
      </c>
      <c r="BP7" s="596"/>
      <c r="BQ7" s="596"/>
      <c r="BR7" s="596"/>
      <c r="BS7" s="597">
        <v>15745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1352759</v>
      </c>
      <c r="CS7" s="594"/>
      <c r="CT7" s="594"/>
      <c r="CU7" s="594"/>
      <c r="CV7" s="594"/>
      <c r="CW7" s="594"/>
      <c r="CX7" s="594"/>
      <c r="CY7" s="595"/>
      <c r="CZ7" s="596">
        <v>16</v>
      </c>
      <c r="DA7" s="596"/>
      <c r="DB7" s="596"/>
      <c r="DC7" s="596"/>
      <c r="DD7" s="602">
        <v>162724</v>
      </c>
      <c r="DE7" s="594"/>
      <c r="DF7" s="594"/>
      <c r="DG7" s="594"/>
      <c r="DH7" s="594"/>
      <c r="DI7" s="594"/>
      <c r="DJ7" s="594"/>
      <c r="DK7" s="594"/>
      <c r="DL7" s="594"/>
      <c r="DM7" s="594"/>
      <c r="DN7" s="594"/>
      <c r="DO7" s="594"/>
      <c r="DP7" s="595"/>
      <c r="DQ7" s="602">
        <v>1150256</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5185</v>
      </c>
      <c r="S8" s="594"/>
      <c r="T8" s="594"/>
      <c r="U8" s="594"/>
      <c r="V8" s="594"/>
      <c r="W8" s="594"/>
      <c r="X8" s="594"/>
      <c r="Y8" s="595"/>
      <c r="Z8" s="596">
        <v>0.1</v>
      </c>
      <c r="AA8" s="596"/>
      <c r="AB8" s="596"/>
      <c r="AC8" s="596"/>
      <c r="AD8" s="597">
        <v>5185</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15982</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1451745</v>
      </c>
      <c r="CS8" s="594"/>
      <c r="CT8" s="594"/>
      <c r="CU8" s="594"/>
      <c r="CV8" s="594"/>
      <c r="CW8" s="594"/>
      <c r="CX8" s="594"/>
      <c r="CY8" s="595"/>
      <c r="CZ8" s="596">
        <v>17.2</v>
      </c>
      <c r="DA8" s="596"/>
      <c r="DB8" s="596"/>
      <c r="DC8" s="596"/>
      <c r="DD8" s="602">
        <v>59132</v>
      </c>
      <c r="DE8" s="594"/>
      <c r="DF8" s="594"/>
      <c r="DG8" s="594"/>
      <c r="DH8" s="594"/>
      <c r="DI8" s="594"/>
      <c r="DJ8" s="594"/>
      <c r="DK8" s="594"/>
      <c r="DL8" s="594"/>
      <c r="DM8" s="594"/>
      <c r="DN8" s="594"/>
      <c r="DO8" s="594"/>
      <c r="DP8" s="595"/>
      <c r="DQ8" s="602">
        <v>920034</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2774</v>
      </c>
      <c r="S9" s="594"/>
      <c r="T9" s="594"/>
      <c r="U9" s="594"/>
      <c r="V9" s="594"/>
      <c r="W9" s="594"/>
      <c r="X9" s="594"/>
      <c r="Y9" s="595"/>
      <c r="Z9" s="596">
        <v>0</v>
      </c>
      <c r="AA9" s="596"/>
      <c r="AB9" s="596"/>
      <c r="AC9" s="596"/>
      <c r="AD9" s="597">
        <v>2774</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619797</v>
      </c>
      <c r="BH9" s="594"/>
      <c r="BI9" s="594"/>
      <c r="BJ9" s="594"/>
      <c r="BK9" s="594"/>
      <c r="BL9" s="594"/>
      <c r="BM9" s="594"/>
      <c r="BN9" s="595"/>
      <c r="BO9" s="596">
        <v>50.3</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557056</v>
      </c>
      <c r="CS9" s="594"/>
      <c r="CT9" s="594"/>
      <c r="CU9" s="594"/>
      <c r="CV9" s="594"/>
      <c r="CW9" s="594"/>
      <c r="CX9" s="594"/>
      <c r="CY9" s="595"/>
      <c r="CZ9" s="596">
        <v>6.6</v>
      </c>
      <c r="DA9" s="596"/>
      <c r="DB9" s="596"/>
      <c r="DC9" s="596"/>
      <c r="DD9" s="602">
        <v>51737</v>
      </c>
      <c r="DE9" s="594"/>
      <c r="DF9" s="594"/>
      <c r="DG9" s="594"/>
      <c r="DH9" s="594"/>
      <c r="DI9" s="594"/>
      <c r="DJ9" s="594"/>
      <c r="DK9" s="594"/>
      <c r="DL9" s="594"/>
      <c r="DM9" s="594"/>
      <c r="DN9" s="594"/>
      <c r="DO9" s="594"/>
      <c r="DP9" s="595"/>
      <c r="DQ9" s="602">
        <v>465981</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124046</v>
      </c>
      <c r="S10" s="594"/>
      <c r="T10" s="594"/>
      <c r="U10" s="594"/>
      <c r="V10" s="594"/>
      <c r="W10" s="594"/>
      <c r="X10" s="594"/>
      <c r="Y10" s="595"/>
      <c r="Z10" s="596">
        <v>1.4</v>
      </c>
      <c r="AA10" s="596"/>
      <c r="AB10" s="596"/>
      <c r="AC10" s="596"/>
      <c r="AD10" s="597">
        <v>124046</v>
      </c>
      <c r="AE10" s="597"/>
      <c r="AF10" s="597"/>
      <c r="AG10" s="597"/>
      <c r="AH10" s="597"/>
      <c r="AI10" s="597"/>
      <c r="AJ10" s="597"/>
      <c r="AK10" s="597"/>
      <c r="AL10" s="598">
        <v>2.2000000000000002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29365</v>
      </c>
      <c r="BH10" s="594"/>
      <c r="BI10" s="594"/>
      <c r="BJ10" s="594"/>
      <c r="BK10" s="594"/>
      <c r="BL10" s="594"/>
      <c r="BM10" s="594"/>
      <c r="BN10" s="595"/>
      <c r="BO10" s="596">
        <v>2.4</v>
      </c>
      <c r="BP10" s="596"/>
      <c r="BQ10" s="596"/>
      <c r="BR10" s="596"/>
      <c r="BS10" s="602">
        <v>4893</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122</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122</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2107</v>
      </c>
      <c r="S11" s="594"/>
      <c r="T11" s="594"/>
      <c r="U11" s="594"/>
      <c r="V11" s="594"/>
      <c r="W11" s="594"/>
      <c r="X11" s="594"/>
      <c r="Y11" s="595"/>
      <c r="Z11" s="596">
        <v>0</v>
      </c>
      <c r="AA11" s="596"/>
      <c r="AB11" s="596"/>
      <c r="AC11" s="596"/>
      <c r="AD11" s="597">
        <v>2107</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66469</v>
      </c>
      <c r="BH11" s="594"/>
      <c r="BI11" s="594"/>
      <c r="BJ11" s="594"/>
      <c r="BK11" s="594"/>
      <c r="BL11" s="594"/>
      <c r="BM11" s="594"/>
      <c r="BN11" s="595"/>
      <c r="BO11" s="596">
        <v>5.4</v>
      </c>
      <c r="BP11" s="596"/>
      <c r="BQ11" s="596"/>
      <c r="BR11" s="596"/>
      <c r="BS11" s="602">
        <v>10852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608576</v>
      </c>
      <c r="CS11" s="594"/>
      <c r="CT11" s="594"/>
      <c r="CU11" s="594"/>
      <c r="CV11" s="594"/>
      <c r="CW11" s="594"/>
      <c r="CX11" s="594"/>
      <c r="CY11" s="595"/>
      <c r="CZ11" s="596">
        <v>7.2</v>
      </c>
      <c r="DA11" s="596"/>
      <c r="DB11" s="596"/>
      <c r="DC11" s="596"/>
      <c r="DD11" s="602">
        <v>305648</v>
      </c>
      <c r="DE11" s="594"/>
      <c r="DF11" s="594"/>
      <c r="DG11" s="594"/>
      <c r="DH11" s="594"/>
      <c r="DI11" s="594"/>
      <c r="DJ11" s="594"/>
      <c r="DK11" s="594"/>
      <c r="DL11" s="594"/>
      <c r="DM11" s="594"/>
      <c r="DN11" s="594"/>
      <c r="DO11" s="594"/>
      <c r="DP11" s="595"/>
      <c r="DQ11" s="602">
        <v>366523</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392748</v>
      </c>
      <c r="BH12" s="594"/>
      <c r="BI12" s="594"/>
      <c r="BJ12" s="594"/>
      <c r="BK12" s="594"/>
      <c r="BL12" s="594"/>
      <c r="BM12" s="594"/>
      <c r="BN12" s="595"/>
      <c r="BO12" s="596">
        <v>31.9</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234494</v>
      </c>
      <c r="CS12" s="594"/>
      <c r="CT12" s="594"/>
      <c r="CU12" s="594"/>
      <c r="CV12" s="594"/>
      <c r="CW12" s="594"/>
      <c r="CX12" s="594"/>
      <c r="CY12" s="595"/>
      <c r="CZ12" s="596">
        <v>2.8</v>
      </c>
      <c r="DA12" s="596"/>
      <c r="DB12" s="596"/>
      <c r="DC12" s="596"/>
      <c r="DD12" s="602">
        <v>77808</v>
      </c>
      <c r="DE12" s="594"/>
      <c r="DF12" s="594"/>
      <c r="DG12" s="594"/>
      <c r="DH12" s="594"/>
      <c r="DI12" s="594"/>
      <c r="DJ12" s="594"/>
      <c r="DK12" s="594"/>
      <c r="DL12" s="594"/>
      <c r="DM12" s="594"/>
      <c r="DN12" s="594"/>
      <c r="DO12" s="594"/>
      <c r="DP12" s="595"/>
      <c r="DQ12" s="602">
        <v>185730</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18589</v>
      </c>
      <c r="S13" s="594"/>
      <c r="T13" s="594"/>
      <c r="U13" s="594"/>
      <c r="V13" s="594"/>
      <c r="W13" s="594"/>
      <c r="X13" s="594"/>
      <c r="Y13" s="595"/>
      <c r="Z13" s="596">
        <v>0.2</v>
      </c>
      <c r="AA13" s="596"/>
      <c r="AB13" s="596"/>
      <c r="AC13" s="596"/>
      <c r="AD13" s="597">
        <v>18589</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391217</v>
      </c>
      <c r="BH13" s="594"/>
      <c r="BI13" s="594"/>
      <c r="BJ13" s="594"/>
      <c r="BK13" s="594"/>
      <c r="BL13" s="594"/>
      <c r="BM13" s="594"/>
      <c r="BN13" s="595"/>
      <c r="BO13" s="596">
        <v>31.7</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1373371</v>
      </c>
      <c r="CS13" s="594"/>
      <c r="CT13" s="594"/>
      <c r="CU13" s="594"/>
      <c r="CV13" s="594"/>
      <c r="CW13" s="594"/>
      <c r="CX13" s="594"/>
      <c r="CY13" s="595"/>
      <c r="CZ13" s="596">
        <v>16.3</v>
      </c>
      <c r="DA13" s="596"/>
      <c r="DB13" s="596"/>
      <c r="DC13" s="596"/>
      <c r="DD13" s="602">
        <v>689201</v>
      </c>
      <c r="DE13" s="594"/>
      <c r="DF13" s="594"/>
      <c r="DG13" s="594"/>
      <c r="DH13" s="594"/>
      <c r="DI13" s="594"/>
      <c r="DJ13" s="594"/>
      <c r="DK13" s="594"/>
      <c r="DL13" s="594"/>
      <c r="DM13" s="594"/>
      <c r="DN13" s="594"/>
      <c r="DO13" s="594"/>
      <c r="DP13" s="595"/>
      <c r="DQ13" s="602">
        <v>880200</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21269</v>
      </c>
      <c r="BH14" s="594"/>
      <c r="BI14" s="594"/>
      <c r="BJ14" s="594"/>
      <c r="BK14" s="594"/>
      <c r="BL14" s="594"/>
      <c r="BM14" s="594"/>
      <c r="BN14" s="595"/>
      <c r="BO14" s="596">
        <v>1.7</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349838</v>
      </c>
      <c r="CS14" s="594"/>
      <c r="CT14" s="594"/>
      <c r="CU14" s="594"/>
      <c r="CV14" s="594"/>
      <c r="CW14" s="594"/>
      <c r="CX14" s="594"/>
      <c r="CY14" s="595"/>
      <c r="CZ14" s="596">
        <v>4.0999999999999996</v>
      </c>
      <c r="DA14" s="596"/>
      <c r="DB14" s="596"/>
      <c r="DC14" s="596"/>
      <c r="DD14" s="602" t="s">
        <v>112</v>
      </c>
      <c r="DE14" s="594"/>
      <c r="DF14" s="594"/>
      <c r="DG14" s="594"/>
      <c r="DH14" s="594"/>
      <c r="DI14" s="594"/>
      <c r="DJ14" s="594"/>
      <c r="DK14" s="594"/>
      <c r="DL14" s="594"/>
      <c r="DM14" s="594"/>
      <c r="DN14" s="594"/>
      <c r="DO14" s="594"/>
      <c r="DP14" s="595"/>
      <c r="DQ14" s="602">
        <v>332687</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1747</v>
      </c>
      <c r="S15" s="594"/>
      <c r="T15" s="594"/>
      <c r="U15" s="594"/>
      <c r="V15" s="594"/>
      <c r="W15" s="594"/>
      <c r="X15" s="594"/>
      <c r="Y15" s="595"/>
      <c r="Z15" s="596">
        <v>0</v>
      </c>
      <c r="AA15" s="596"/>
      <c r="AB15" s="596"/>
      <c r="AC15" s="596"/>
      <c r="AD15" s="597">
        <v>1747</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86565</v>
      </c>
      <c r="BH15" s="594"/>
      <c r="BI15" s="594"/>
      <c r="BJ15" s="594"/>
      <c r="BK15" s="594"/>
      <c r="BL15" s="594"/>
      <c r="BM15" s="594"/>
      <c r="BN15" s="595"/>
      <c r="BO15" s="596">
        <v>7</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1402256</v>
      </c>
      <c r="CS15" s="594"/>
      <c r="CT15" s="594"/>
      <c r="CU15" s="594"/>
      <c r="CV15" s="594"/>
      <c r="CW15" s="594"/>
      <c r="CX15" s="594"/>
      <c r="CY15" s="595"/>
      <c r="CZ15" s="596">
        <v>16.600000000000001</v>
      </c>
      <c r="DA15" s="596"/>
      <c r="DB15" s="596"/>
      <c r="DC15" s="596"/>
      <c r="DD15" s="602">
        <v>590043</v>
      </c>
      <c r="DE15" s="594"/>
      <c r="DF15" s="594"/>
      <c r="DG15" s="594"/>
      <c r="DH15" s="594"/>
      <c r="DI15" s="594"/>
      <c r="DJ15" s="594"/>
      <c r="DK15" s="594"/>
      <c r="DL15" s="594"/>
      <c r="DM15" s="594"/>
      <c r="DN15" s="594"/>
      <c r="DO15" s="594"/>
      <c r="DP15" s="595"/>
      <c r="DQ15" s="602">
        <v>871906</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4384924</v>
      </c>
      <c r="S16" s="594"/>
      <c r="T16" s="594"/>
      <c r="U16" s="594"/>
      <c r="V16" s="594"/>
      <c r="W16" s="594"/>
      <c r="X16" s="594"/>
      <c r="Y16" s="595"/>
      <c r="Z16" s="596">
        <v>49.1</v>
      </c>
      <c r="AA16" s="596"/>
      <c r="AB16" s="596"/>
      <c r="AC16" s="596"/>
      <c r="AD16" s="597">
        <v>3998792</v>
      </c>
      <c r="AE16" s="597"/>
      <c r="AF16" s="597"/>
      <c r="AG16" s="597"/>
      <c r="AH16" s="597"/>
      <c r="AI16" s="597"/>
      <c r="AJ16" s="597"/>
      <c r="AK16" s="597"/>
      <c r="AL16" s="598">
        <v>71.5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3998792</v>
      </c>
      <c r="S17" s="594"/>
      <c r="T17" s="594"/>
      <c r="U17" s="594"/>
      <c r="V17" s="594"/>
      <c r="W17" s="594"/>
      <c r="X17" s="594"/>
      <c r="Y17" s="595"/>
      <c r="Z17" s="596">
        <v>44.7</v>
      </c>
      <c r="AA17" s="596"/>
      <c r="AB17" s="596"/>
      <c r="AC17" s="596"/>
      <c r="AD17" s="597">
        <v>3998792</v>
      </c>
      <c r="AE17" s="597"/>
      <c r="AF17" s="597"/>
      <c r="AG17" s="597"/>
      <c r="AH17" s="597"/>
      <c r="AI17" s="597"/>
      <c r="AJ17" s="597"/>
      <c r="AK17" s="597"/>
      <c r="AL17" s="598">
        <v>71.5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1048917</v>
      </c>
      <c r="CS17" s="594"/>
      <c r="CT17" s="594"/>
      <c r="CU17" s="594"/>
      <c r="CV17" s="594"/>
      <c r="CW17" s="594"/>
      <c r="CX17" s="594"/>
      <c r="CY17" s="595"/>
      <c r="CZ17" s="596">
        <v>12.4</v>
      </c>
      <c r="DA17" s="596"/>
      <c r="DB17" s="596"/>
      <c r="DC17" s="596"/>
      <c r="DD17" s="602" t="s">
        <v>112</v>
      </c>
      <c r="DE17" s="594"/>
      <c r="DF17" s="594"/>
      <c r="DG17" s="594"/>
      <c r="DH17" s="594"/>
      <c r="DI17" s="594"/>
      <c r="DJ17" s="594"/>
      <c r="DK17" s="594"/>
      <c r="DL17" s="594"/>
      <c r="DM17" s="594"/>
      <c r="DN17" s="594"/>
      <c r="DO17" s="594"/>
      <c r="DP17" s="595"/>
      <c r="DQ17" s="602">
        <v>969781</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386132</v>
      </c>
      <c r="S18" s="594"/>
      <c r="T18" s="594"/>
      <c r="U18" s="594"/>
      <c r="V18" s="594"/>
      <c r="W18" s="594"/>
      <c r="X18" s="594"/>
      <c r="Y18" s="595"/>
      <c r="Z18" s="596">
        <v>4.3</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5923995</v>
      </c>
      <c r="S20" s="594"/>
      <c r="T20" s="594"/>
      <c r="U20" s="594"/>
      <c r="V20" s="594"/>
      <c r="W20" s="594"/>
      <c r="X20" s="594"/>
      <c r="Y20" s="595"/>
      <c r="Z20" s="596">
        <v>66.3</v>
      </c>
      <c r="AA20" s="596"/>
      <c r="AB20" s="596"/>
      <c r="AC20" s="596"/>
      <c r="AD20" s="597">
        <v>5537863</v>
      </c>
      <c r="AE20" s="597"/>
      <c r="AF20" s="597"/>
      <c r="AG20" s="597"/>
      <c r="AH20" s="597"/>
      <c r="AI20" s="597"/>
      <c r="AJ20" s="597"/>
      <c r="AK20" s="597"/>
      <c r="AL20" s="598">
        <v>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8447845</v>
      </c>
      <c r="CS20" s="594"/>
      <c r="CT20" s="594"/>
      <c r="CU20" s="594"/>
      <c r="CV20" s="594"/>
      <c r="CW20" s="594"/>
      <c r="CX20" s="594"/>
      <c r="CY20" s="595"/>
      <c r="CZ20" s="596">
        <v>100</v>
      </c>
      <c r="DA20" s="596"/>
      <c r="DB20" s="596"/>
      <c r="DC20" s="596"/>
      <c r="DD20" s="602">
        <v>1936293</v>
      </c>
      <c r="DE20" s="594"/>
      <c r="DF20" s="594"/>
      <c r="DG20" s="594"/>
      <c r="DH20" s="594"/>
      <c r="DI20" s="594"/>
      <c r="DJ20" s="594"/>
      <c r="DK20" s="594"/>
      <c r="DL20" s="594"/>
      <c r="DM20" s="594"/>
      <c r="DN20" s="594"/>
      <c r="DO20" s="594"/>
      <c r="DP20" s="595"/>
      <c r="DQ20" s="602">
        <v>6211931</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1607</v>
      </c>
      <c r="S21" s="594"/>
      <c r="T21" s="594"/>
      <c r="U21" s="594"/>
      <c r="V21" s="594"/>
      <c r="W21" s="594"/>
      <c r="X21" s="594"/>
      <c r="Y21" s="595"/>
      <c r="Z21" s="596">
        <v>0</v>
      </c>
      <c r="AA21" s="596"/>
      <c r="AB21" s="596"/>
      <c r="AC21" s="596"/>
      <c r="AD21" s="597">
        <v>1607</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105760</v>
      </c>
      <c r="S22" s="594"/>
      <c r="T22" s="594"/>
      <c r="U22" s="594"/>
      <c r="V22" s="594"/>
      <c r="W22" s="594"/>
      <c r="X22" s="594"/>
      <c r="Y22" s="595"/>
      <c r="Z22" s="596">
        <v>1.2</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187103</v>
      </c>
      <c r="S23" s="594"/>
      <c r="T23" s="594"/>
      <c r="U23" s="594"/>
      <c r="V23" s="594"/>
      <c r="W23" s="594"/>
      <c r="X23" s="594"/>
      <c r="Y23" s="595"/>
      <c r="Z23" s="596">
        <v>2.1</v>
      </c>
      <c r="AA23" s="596"/>
      <c r="AB23" s="596"/>
      <c r="AC23" s="596"/>
      <c r="AD23" s="597">
        <v>2546</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28628</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2913861</v>
      </c>
      <c r="CS24" s="583"/>
      <c r="CT24" s="583"/>
      <c r="CU24" s="583"/>
      <c r="CV24" s="583"/>
      <c r="CW24" s="583"/>
      <c r="CX24" s="583"/>
      <c r="CY24" s="584"/>
      <c r="CZ24" s="624">
        <v>34.5</v>
      </c>
      <c r="DA24" s="625"/>
      <c r="DB24" s="625"/>
      <c r="DC24" s="626"/>
      <c r="DD24" s="623">
        <v>2371745</v>
      </c>
      <c r="DE24" s="583"/>
      <c r="DF24" s="583"/>
      <c r="DG24" s="583"/>
      <c r="DH24" s="583"/>
      <c r="DI24" s="583"/>
      <c r="DJ24" s="583"/>
      <c r="DK24" s="584"/>
      <c r="DL24" s="623">
        <v>2342445</v>
      </c>
      <c r="DM24" s="583"/>
      <c r="DN24" s="583"/>
      <c r="DO24" s="583"/>
      <c r="DP24" s="583"/>
      <c r="DQ24" s="583"/>
      <c r="DR24" s="583"/>
      <c r="DS24" s="583"/>
      <c r="DT24" s="583"/>
      <c r="DU24" s="583"/>
      <c r="DV24" s="584"/>
      <c r="DW24" s="587">
        <v>39.799999999999997</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724095</v>
      </c>
      <c r="S25" s="594"/>
      <c r="T25" s="594"/>
      <c r="U25" s="594"/>
      <c r="V25" s="594"/>
      <c r="W25" s="594"/>
      <c r="X25" s="594"/>
      <c r="Y25" s="595"/>
      <c r="Z25" s="596">
        <v>8.1</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1327711</v>
      </c>
      <c r="CS25" s="619"/>
      <c r="CT25" s="619"/>
      <c r="CU25" s="619"/>
      <c r="CV25" s="619"/>
      <c r="CW25" s="619"/>
      <c r="CX25" s="619"/>
      <c r="CY25" s="620"/>
      <c r="CZ25" s="627">
        <v>15.7</v>
      </c>
      <c r="DA25" s="628"/>
      <c r="DB25" s="628"/>
      <c r="DC25" s="629"/>
      <c r="DD25" s="602">
        <v>1215484</v>
      </c>
      <c r="DE25" s="619"/>
      <c r="DF25" s="619"/>
      <c r="DG25" s="619"/>
      <c r="DH25" s="619"/>
      <c r="DI25" s="619"/>
      <c r="DJ25" s="619"/>
      <c r="DK25" s="620"/>
      <c r="DL25" s="602">
        <v>1212765</v>
      </c>
      <c r="DM25" s="619"/>
      <c r="DN25" s="619"/>
      <c r="DO25" s="619"/>
      <c r="DP25" s="619"/>
      <c r="DQ25" s="619"/>
      <c r="DR25" s="619"/>
      <c r="DS25" s="619"/>
      <c r="DT25" s="619"/>
      <c r="DU25" s="619"/>
      <c r="DV25" s="620"/>
      <c r="DW25" s="598">
        <v>20.6</v>
      </c>
      <c r="DX25" s="621"/>
      <c r="DY25" s="621"/>
      <c r="DZ25" s="621"/>
      <c r="EA25" s="621"/>
      <c r="EB25" s="621"/>
      <c r="EC25" s="622"/>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876498</v>
      </c>
      <c r="CS26" s="594"/>
      <c r="CT26" s="594"/>
      <c r="CU26" s="594"/>
      <c r="CV26" s="594"/>
      <c r="CW26" s="594"/>
      <c r="CX26" s="594"/>
      <c r="CY26" s="595"/>
      <c r="CZ26" s="627">
        <v>10.4</v>
      </c>
      <c r="DA26" s="628"/>
      <c r="DB26" s="628"/>
      <c r="DC26" s="629"/>
      <c r="DD26" s="602">
        <v>766238</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1"/>
      <c r="DY26" s="621"/>
      <c r="DZ26" s="621"/>
      <c r="EA26" s="621"/>
      <c r="EB26" s="621"/>
      <c r="EC26" s="622"/>
    </row>
    <row r="27" spans="2:133" ht="11.25" customHeight="1" x14ac:dyDescent="0.15">
      <c r="B27" s="590" t="s">
        <v>279</v>
      </c>
      <c r="C27" s="591"/>
      <c r="D27" s="591"/>
      <c r="E27" s="591"/>
      <c r="F27" s="591"/>
      <c r="G27" s="591"/>
      <c r="H27" s="591"/>
      <c r="I27" s="591"/>
      <c r="J27" s="591"/>
      <c r="K27" s="591"/>
      <c r="L27" s="591"/>
      <c r="M27" s="591"/>
      <c r="N27" s="591"/>
      <c r="O27" s="591"/>
      <c r="P27" s="591"/>
      <c r="Q27" s="592"/>
      <c r="R27" s="593">
        <v>295313</v>
      </c>
      <c r="S27" s="594"/>
      <c r="T27" s="594"/>
      <c r="U27" s="594"/>
      <c r="V27" s="594"/>
      <c r="W27" s="594"/>
      <c r="X27" s="594"/>
      <c r="Y27" s="595"/>
      <c r="Z27" s="596">
        <v>3.3</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1232195</v>
      </c>
      <c r="BH27" s="594"/>
      <c r="BI27" s="594"/>
      <c r="BJ27" s="594"/>
      <c r="BK27" s="594"/>
      <c r="BL27" s="594"/>
      <c r="BM27" s="594"/>
      <c r="BN27" s="595"/>
      <c r="BO27" s="596">
        <v>100</v>
      </c>
      <c r="BP27" s="596"/>
      <c r="BQ27" s="596"/>
      <c r="BR27" s="596"/>
      <c r="BS27" s="602">
        <v>15745</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537233</v>
      </c>
      <c r="CS27" s="619"/>
      <c r="CT27" s="619"/>
      <c r="CU27" s="619"/>
      <c r="CV27" s="619"/>
      <c r="CW27" s="619"/>
      <c r="CX27" s="619"/>
      <c r="CY27" s="620"/>
      <c r="CZ27" s="627">
        <v>6.4</v>
      </c>
      <c r="DA27" s="628"/>
      <c r="DB27" s="628"/>
      <c r="DC27" s="629"/>
      <c r="DD27" s="602">
        <v>186480</v>
      </c>
      <c r="DE27" s="619"/>
      <c r="DF27" s="619"/>
      <c r="DG27" s="619"/>
      <c r="DH27" s="619"/>
      <c r="DI27" s="619"/>
      <c r="DJ27" s="619"/>
      <c r="DK27" s="620"/>
      <c r="DL27" s="602">
        <v>159899</v>
      </c>
      <c r="DM27" s="619"/>
      <c r="DN27" s="619"/>
      <c r="DO27" s="619"/>
      <c r="DP27" s="619"/>
      <c r="DQ27" s="619"/>
      <c r="DR27" s="619"/>
      <c r="DS27" s="619"/>
      <c r="DT27" s="619"/>
      <c r="DU27" s="619"/>
      <c r="DV27" s="620"/>
      <c r="DW27" s="598">
        <v>2.7</v>
      </c>
      <c r="DX27" s="621"/>
      <c r="DY27" s="621"/>
      <c r="DZ27" s="621"/>
      <c r="EA27" s="621"/>
      <c r="EB27" s="621"/>
      <c r="EC27" s="622"/>
    </row>
    <row r="28" spans="2:133" ht="11.25" customHeight="1" x14ac:dyDescent="0.15">
      <c r="B28" s="590" t="s">
        <v>282</v>
      </c>
      <c r="C28" s="591"/>
      <c r="D28" s="591"/>
      <c r="E28" s="591"/>
      <c r="F28" s="591"/>
      <c r="G28" s="591"/>
      <c r="H28" s="591"/>
      <c r="I28" s="591"/>
      <c r="J28" s="591"/>
      <c r="K28" s="591"/>
      <c r="L28" s="591"/>
      <c r="M28" s="591"/>
      <c r="N28" s="591"/>
      <c r="O28" s="591"/>
      <c r="P28" s="591"/>
      <c r="Q28" s="592"/>
      <c r="R28" s="593">
        <v>104403</v>
      </c>
      <c r="S28" s="594"/>
      <c r="T28" s="594"/>
      <c r="U28" s="594"/>
      <c r="V28" s="594"/>
      <c r="W28" s="594"/>
      <c r="X28" s="594"/>
      <c r="Y28" s="595"/>
      <c r="Z28" s="596">
        <v>1.2</v>
      </c>
      <c r="AA28" s="596"/>
      <c r="AB28" s="596"/>
      <c r="AC28" s="596"/>
      <c r="AD28" s="597">
        <v>48078</v>
      </c>
      <c r="AE28" s="597"/>
      <c r="AF28" s="597"/>
      <c r="AG28" s="597"/>
      <c r="AH28" s="597"/>
      <c r="AI28" s="597"/>
      <c r="AJ28" s="597"/>
      <c r="AK28" s="597"/>
      <c r="AL28" s="598">
        <v>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1048917</v>
      </c>
      <c r="CS28" s="594"/>
      <c r="CT28" s="594"/>
      <c r="CU28" s="594"/>
      <c r="CV28" s="594"/>
      <c r="CW28" s="594"/>
      <c r="CX28" s="594"/>
      <c r="CY28" s="595"/>
      <c r="CZ28" s="627">
        <v>12.4</v>
      </c>
      <c r="DA28" s="628"/>
      <c r="DB28" s="628"/>
      <c r="DC28" s="629"/>
      <c r="DD28" s="602">
        <v>969781</v>
      </c>
      <c r="DE28" s="594"/>
      <c r="DF28" s="594"/>
      <c r="DG28" s="594"/>
      <c r="DH28" s="594"/>
      <c r="DI28" s="594"/>
      <c r="DJ28" s="594"/>
      <c r="DK28" s="595"/>
      <c r="DL28" s="602">
        <v>969781</v>
      </c>
      <c r="DM28" s="594"/>
      <c r="DN28" s="594"/>
      <c r="DO28" s="594"/>
      <c r="DP28" s="594"/>
      <c r="DQ28" s="594"/>
      <c r="DR28" s="594"/>
      <c r="DS28" s="594"/>
      <c r="DT28" s="594"/>
      <c r="DU28" s="594"/>
      <c r="DV28" s="595"/>
      <c r="DW28" s="598">
        <v>16.5</v>
      </c>
      <c r="DX28" s="621"/>
      <c r="DY28" s="621"/>
      <c r="DZ28" s="621"/>
      <c r="EA28" s="621"/>
      <c r="EB28" s="621"/>
      <c r="EC28" s="622"/>
    </row>
    <row r="29" spans="2:133" ht="11.25" customHeight="1" x14ac:dyDescent="0.15">
      <c r="B29" s="590" t="s">
        <v>284</v>
      </c>
      <c r="C29" s="591"/>
      <c r="D29" s="591"/>
      <c r="E29" s="591"/>
      <c r="F29" s="591"/>
      <c r="G29" s="591"/>
      <c r="H29" s="591"/>
      <c r="I29" s="591"/>
      <c r="J29" s="591"/>
      <c r="K29" s="591"/>
      <c r="L29" s="591"/>
      <c r="M29" s="591"/>
      <c r="N29" s="591"/>
      <c r="O29" s="591"/>
      <c r="P29" s="591"/>
      <c r="Q29" s="592"/>
      <c r="R29" s="593">
        <v>10365</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1046854</v>
      </c>
      <c r="CS29" s="619"/>
      <c r="CT29" s="619"/>
      <c r="CU29" s="619"/>
      <c r="CV29" s="619"/>
      <c r="CW29" s="619"/>
      <c r="CX29" s="619"/>
      <c r="CY29" s="620"/>
      <c r="CZ29" s="627">
        <v>12.4</v>
      </c>
      <c r="DA29" s="628"/>
      <c r="DB29" s="628"/>
      <c r="DC29" s="629"/>
      <c r="DD29" s="602">
        <v>967718</v>
      </c>
      <c r="DE29" s="619"/>
      <c r="DF29" s="619"/>
      <c r="DG29" s="619"/>
      <c r="DH29" s="619"/>
      <c r="DI29" s="619"/>
      <c r="DJ29" s="619"/>
      <c r="DK29" s="620"/>
      <c r="DL29" s="602">
        <v>967718</v>
      </c>
      <c r="DM29" s="619"/>
      <c r="DN29" s="619"/>
      <c r="DO29" s="619"/>
      <c r="DP29" s="619"/>
      <c r="DQ29" s="619"/>
      <c r="DR29" s="619"/>
      <c r="DS29" s="619"/>
      <c r="DT29" s="619"/>
      <c r="DU29" s="619"/>
      <c r="DV29" s="620"/>
      <c r="DW29" s="598">
        <v>16.5</v>
      </c>
      <c r="DX29" s="621"/>
      <c r="DY29" s="621"/>
      <c r="DZ29" s="621"/>
      <c r="EA29" s="621"/>
      <c r="EB29" s="621"/>
      <c r="EC29" s="622"/>
    </row>
    <row r="30" spans="2:133" ht="11.25" customHeight="1" x14ac:dyDescent="0.15">
      <c r="B30" s="590" t="s">
        <v>289</v>
      </c>
      <c r="C30" s="591"/>
      <c r="D30" s="591"/>
      <c r="E30" s="591"/>
      <c r="F30" s="591"/>
      <c r="G30" s="591"/>
      <c r="H30" s="591"/>
      <c r="I30" s="591"/>
      <c r="J30" s="591"/>
      <c r="K30" s="591"/>
      <c r="L30" s="591"/>
      <c r="M30" s="591"/>
      <c r="N30" s="591"/>
      <c r="O30" s="591"/>
      <c r="P30" s="591"/>
      <c r="Q30" s="592"/>
      <c r="R30" s="593">
        <v>234000</v>
      </c>
      <c r="S30" s="594"/>
      <c r="T30" s="594"/>
      <c r="U30" s="594"/>
      <c r="V30" s="594"/>
      <c r="W30" s="594"/>
      <c r="X30" s="594"/>
      <c r="Y30" s="595"/>
      <c r="Z30" s="596">
        <v>2.6</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v>
      </c>
      <c r="BH30" s="652"/>
      <c r="BI30" s="652"/>
      <c r="BJ30" s="652"/>
      <c r="BK30" s="652"/>
      <c r="BL30" s="652"/>
      <c r="BM30" s="588">
        <v>95.8</v>
      </c>
      <c r="BN30" s="652"/>
      <c r="BO30" s="652"/>
      <c r="BP30" s="652"/>
      <c r="BQ30" s="653"/>
      <c r="BR30" s="651">
        <v>99.1</v>
      </c>
      <c r="BS30" s="652"/>
      <c r="BT30" s="652"/>
      <c r="BU30" s="652"/>
      <c r="BV30" s="652"/>
      <c r="BW30" s="652"/>
      <c r="BX30" s="588">
        <v>94.9</v>
      </c>
      <c r="BY30" s="652"/>
      <c r="BZ30" s="652"/>
      <c r="CA30" s="652"/>
      <c r="CB30" s="653"/>
      <c r="CD30" s="656"/>
      <c r="CE30" s="657"/>
      <c r="CF30" s="607" t="s">
        <v>292</v>
      </c>
      <c r="CG30" s="608"/>
      <c r="CH30" s="608"/>
      <c r="CI30" s="608"/>
      <c r="CJ30" s="608"/>
      <c r="CK30" s="608"/>
      <c r="CL30" s="608"/>
      <c r="CM30" s="608"/>
      <c r="CN30" s="608"/>
      <c r="CO30" s="608"/>
      <c r="CP30" s="608"/>
      <c r="CQ30" s="609"/>
      <c r="CR30" s="593">
        <v>941928</v>
      </c>
      <c r="CS30" s="594"/>
      <c r="CT30" s="594"/>
      <c r="CU30" s="594"/>
      <c r="CV30" s="594"/>
      <c r="CW30" s="594"/>
      <c r="CX30" s="594"/>
      <c r="CY30" s="595"/>
      <c r="CZ30" s="627">
        <v>11.1</v>
      </c>
      <c r="DA30" s="628"/>
      <c r="DB30" s="628"/>
      <c r="DC30" s="629"/>
      <c r="DD30" s="602">
        <v>872762</v>
      </c>
      <c r="DE30" s="594"/>
      <c r="DF30" s="594"/>
      <c r="DG30" s="594"/>
      <c r="DH30" s="594"/>
      <c r="DI30" s="594"/>
      <c r="DJ30" s="594"/>
      <c r="DK30" s="595"/>
      <c r="DL30" s="602">
        <v>872762</v>
      </c>
      <c r="DM30" s="594"/>
      <c r="DN30" s="594"/>
      <c r="DO30" s="594"/>
      <c r="DP30" s="594"/>
      <c r="DQ30" s="594"/>
      <c r="DR30" s="594"/>
      <c r="DS30" s="594"/>
      <c r="DT30" s="594"/>
      <c r="DU30" s="594"/>
      <c r="DV30" s="595"/>
      <c r="DW30" s="598">
        <v>14.8</v>
      </c>
      <c r="DX30" s="621"/>
      <c r="DY30" s="621"/>
      <c r="DZ30" s="621"/>
      <c r="EA30" s="621"/>
      <c r="EB30" s="621"/>
      <c r="EC30" s="622"/>
    </row>
    <row r="31" spans="2:133" ht="11.25" customHeight="1" x14ac:dyDescent="0.15">
      <c r="B31" s="590" t="s">
        <v>293</v>
      </c>
      <c r="C31" s="591"/>
      <c r="D31" s="591"/>
      <c r="E31" s="591"/>
      <c r="F31" s="591"/>
      <c r="G31" s="591"/>
      <c r="H31" s="591"/>
      <c r="I31" s="591"/>
      <c r="J31" s="591"/>
      <c r="K31" s="591"/>
      <c r="L31" s="591"/>
      <c r="M31" s="591"/>
      <c r="N31" s="591"/>
      <c r="O31" s="591"/>
      <c r="P31" s="591"/>
      <c r="Q31" s="592"/>
      <c r="R31" s="593">
        <v>391011</v>
      </c>
      <c r="S31" s="594"/>
      <c r="T31" s="594"/>
      <c r="U31" s="594"/>
      <c r="V31" s="594"/>
      <c r="W31" s="594"/>
      <c r="X31" s="594"/>
      <c r="Y31" s="595"/>
      <c r="Z31" s="596">
        <v>4.4000000000000004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99.4</v>
      </c>
      <c r="BH31" s="619"/>
      <c r="BI31" s="619"/>
      <c r="BJ31" s="619"/>
      <c r="BK31" s="619"/>
      <c r="BL31" s="619"/>
      <c r="BM31" s="599">
        <v>96.9</v>
      </c>
      <c r="BN31" s="649"/>
      <c r="BO31" s="649"/>
      <c r="BP31" s="649"/>
      <c r="BQ31" s="650"/>
      <c r="BR31" s="648">
        <v>99</v>
      </c>
      <c r="BS31" s="619"/>
      <c r="BT31" s="619"/>
      <c r="BU31" s="619"/>
      <c r="BV31" s="619"/>
      <c r="BW31" s="619"/>
      <c r="BX31" s="599">
        <v>95.1</v>
      </c>
      <c r="BY31" s="649"/>
      <c r="BZ31" s="649"/>
      <c r="CA31" s="649"/>
      <c r="CB31" s="650"/>
      <c r="CD31" s="656"/>
      <c r="CE31" s="657"/>
      <c r="CF31" s="607" t="s">
        <v>296</v>
      </c>
      <c r="CG31" s="608"/>
      <c r="CH31" s="608"/>
      <c r="CI31" s="608"/>
      <c r="CJ31" s="608"/>
      <c r="CK31" s="608"/>
      <c r="CL31" s="608"/>
      <c r="CM31" s="608"/>
      <c r="CN31" s="608"/>
      <c r="CO31" s="608"/>
      <c r="CP31" s="608"/>
      <c r="CQ31" s="609"/>
      <c r="CR31" s="593">
        <v>104926</v>
      </c>
      <c r="CS31" s="619"/>
      <c r="CT31" s="619"/>
      <c r="CU31" s="619"/>
      <c r="CV31" s="619"/>
      <c r="CW31" s="619"/>
      <c r="CX31" s="619"/>
      <c r="CY31" s="620"/>
      <c r="CZ31" s="627">
        <v>1.2</v>
      </c>
      <c r="DA31" s="628"/>
      <c r="DB31" s="628"/>
      <c r="DC31" s="629"/>
      <c r="DD31" s="602">
        <v>94956</v>
      </c>
      <c r="DE31" s="619"/>
      <c r="DF31" s="619"/>
      <c r="DG31" s="619"/>
      <c r="DH31" s="619"/>
      <c r="DI31" s="619"/>
      <c r="DJ31" s="619"/>
      <c r="DK31" s="620"/>
      <c r="DL31" s="602">
        <v>94956</v>
      </c>
      <c r="DM31" s="619"/>
      <c r="DN31" s="619"/>
      <c r="DO31" s="619"/>
      <c r="DP31" s="619"/>
      <c r="DQ31" s="619"/>
      <c r="DR31" s="619"/>
      <c r="DS31" s="619"/>
      <c r="DT31" s="619"/>
      <c r="DU31" s="619"/>
      <c r="DV31" s="620"/>
      <c r="DW31" s="598">
        <v>1.6</v>
      </c>
      <c r="DX31" s="621"/>
      <c r="DY31" s="621"/>
      <c r="DZ31" s="621"/>
      <c r="EA31" s="621"/>
      <c r="EB31" s="621"/>
      <c r="EC31" s="622"/>
    </row>
    <row r="32" spans="2:133" ht="11.25" customHeight="1" x14ac:dyDescent="0.15">
      <c r="B32" s="590" t="s">
        <v>297</v>
      </c>
      <c r="C32" s="591"/>
      <c r="D32" s="591"/>
      <c r="E32" s="591"/>
      <c r="F32" s="591"/>
      <c r="G32" s="591"/>
      <c r="H32" s="591"/>
      <c r="I32" s="591"/>
      <c r="J32" s="591"/>
      <c r="K32" s="591"/>
      <c r="L32" s="591"/>
      <c r="M32" s="591"/>
      <c r="N32" s="591"/>
      <c r="O32" s="591"/>
      <c r="P32" s="591"/>
      <c r="Q32" s="592"/>
      <c r="R32" s="593">
        <v>33532</v>
      </c>
      <c r="S32" s="594"/>
      <c r="T32" s="594"/>
      <c r="U32" s="594"/>
      <c r="V32" s="594"/>
      <c r="W32" s="594"/>
      <c r="X32" s="594"/>
      <c r="Y32" s="595"/>
      <c r="Z32" s="596">
        <v>0.4</v>
      </c>
      <c r="AA32" s="596"/>
      <c r="AB32" s="596"/>
      <c r="AC32" s="596"/>
      <c r="AD32" s="597">
        <v>1125</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97.8</v>
      </c>
      <c r="BH32" s="661"/>
      <c r="BI32" s="661"/>
      <c r="BJ32" s="661"/>
      <c r="BK32" s="661"/>
      <c r="BL32" s="661"/>
      <c r="BM32" s="662">
        <v>93</v>
      </c>
      <c r="BN32" s="661"/>
      <c r="BO32" s="661"/>
      <c r="BP32" s="661"/>
      <c r="BQ32" s="663"/>
      <c r="BR32" s="660">
        <v>99.1</v>
      </c>
      <c r="BS32" s="661"/>
      <c r="BT32" s="661"/>
      <c r="BU32" s="661"/>
      <c r="BV32" s="661"/>
      <c r="BW32" s="661"/>
      <c r="BX32" s="662">
        <v>93.5</v>
      </c>
      <c r="BY32" s="661"/>
      <c r="BZ32" s="661"/>
      <c r="CA32" s="661"/>
      <c r="CB32" s="663"/>
      <c r="CD32" s="658"/>
      <c r="CE32" s="659"/>
      <c r="CF32" s="607" t="s">
        <v>299</v>
      </c>
      <c r="CG32" s="608"/>
      <c r="CH32" s="608"/>
      <c r="CI32" s="608"/>
      <c r="CJ32" s="608"/>
      <c r="CK32" s="608"/>
      <c r="CL32" s="608"/>
      <c r="CM32" s="608"/>
      <c r="CN32" s="608"/>
      <c r="CO32" s="608"/>
      <c r="CP32" s="608"/>
      <c r="CQ32" s="609"/>
      <c r="CR32" s="593">
        <v>2063</v>
      </c>
      <c r="CS32" s="594"/>
      <c r="CT32" s="594"/>
      <c r="CU32" s="594"/>
      <c r="CV32" s="594"/>
      <c r="CW32" s="594"/>
      <c r="CX32" s="594"/>
      <c r="CY32" s="595"/>
      <c r="CZ32" s="627">
        <v>0</v>
      </c>
      <c r="DA32" s="628"/>
      <c r="DB32" s="628"/>
      <c r="DC32" s="629"/>
      <c r="DD32" s="602">
        <v>2063</v>
      </c>
      <c r="DE32" s="594"/>
      <c r="DF32" s="594"/>
      <c r="DG32" s="594"/>
      <c r="DH32" s="594"/>
      <c r="DI32" s="594"/>
      <c r="DJ32" s="594"/>
      <c r="DK32" s="595"/>
      <c r="DL32" s="602">
        <v>2063</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300</v>
      </c>
      <c r="C33" s="591"/>
      <c r="D33" s="591"/>
      <c r="E33" s="591"/>
      <c r="F33" s="591"/>
      <c r="G33" s="591"/>
      <c r="H33" s="591"/>
      <c r="I33" s="591"/>
      <c r="J33" s="591"/>
      <c r="K33" s="591"/>
      <c r="L33" s="591"/>
      <c r="M33" s="591"/>
      <c r="N33" s="591"/>
      <c r="O33" s="591"/>
      <c r="P33" s="591"/>
      <c r="Q33" s="592"/>
      <c r="R33" s="593">
        <v>899100</v>
      </c>
      <c r="S33" s="594"/>
      <c r="T33" s="594"/>
      <c r="U33" s="594"/>
      <c r="V33" s="594"/>
      <c r="W33" s="594"/>
      <c r="X33" s="594"/>
      <c r="Y33" s="595"/>
      <c r="Z33" s="596">
        <v>10.1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3597691</v>
      </c>
      <c r="CS33" s="619"/>
      <c r="CT33" s="619"/>
      <c r="CU33" s="619"/>
      <c r="CV33" s="619"/>
      <c r="CW33" s="619"/>
      <c r="CX33" s="619"/>
      <c r="CY33" s="620"/>
      <c r="CZ33" s="627">
        <v>42.6</v>
      </c>
      <c r="DA33" s="628"/>
      <c r="DB33" s="628"/>
      <c r="DC33" s="629"/>
      <c r="DD33" s="602">
        <v>3138171</v>
      </c>
      <c r="DE33" s="619"/>
      <c r="DF33" s="619"/>
      <c r="DG33" s="619"/>
      <c r="DH33" s="619"/>
      <c r="DI33" s="619"/>
      <c r="DJ33" s="619"/>
      <c r="DK33" s="620"/>
      <c r="DL33" s="602">
        <v>2111709</v>
      </c>
      <c r="DM33" s="619"/>
      <c r="DN33" s="619"/>
      <c r="DO33" s="619"/>
      <c r="DP33" s="619"/>
      <c r="DQ33" s="619"/>
      <c r="DR33" s="619"/>
      <c r="DS33" s="619"/>
      <c r="DT33" s="619"/>
      <c r="DU33" s="619"/>
      <c r="DV33" s="620"/>
      <c r="DW33" s="598">
        <v>35.9</v>
      </c>
      <c r="DX33" s="621"/>
      <c r="DY33" s="621"/>
      <c r="DZ33" s="621"/>
      <c r="EA33" s="621"/>
      <c r="EB33" s="621"/>
      <c r="EC33" s="622"/>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1226348</v>
      </c>
      <c r="CS34" s="594"/>
      <c r="CT34" s="594"/>
      <c r="CU34" s="594"/>
      <c r="CV34" s="594"/>
      <c r="CW34" s="594"/>
      <c r="CX34" s="594"/>
      <c r="CY34" s="595"/>
      <c r="CZ34" s="627">
        <v>14.5</v>
      </c>
      <c r="DA34" s="628"/>
      <c r="DB34" s="628"/>
      <c r="DC34" s="629"/>
      <c r="DD34" s="602">
        <v>1011498</v>
      </c>
      <c r="DE34" s="594"/>
      <c r="DF34" s="594"/>
      <c r="DG34" s="594"/>
      <c r="DH34" s="594"/>
      <c r="DI34" s="594"/>
      <c r="DJ34" s="594"/>
      <c r="DK34" s="595"/>
      <c r="DL34" s="602">
        <v>835140</v>
      </c>
      <c r="DM34" s="594"/>
      <c r="DN34" s="594"/>
      <c r="DO34" s="594"/>
      <c r="DP34" s="594"/>
      <c r="DQ34" s="594"/>
      <c r="DR34" s="594"/>
      <c r="DS34" s="594"/>
      <c r="DT34" s="594"/>
      <c r="DU34" s="594"/>
      <c r="DV34" s="595"/>
      <c r="DW34" s="598">
        <v>14.2</v>
      </c>
      <c r="DX34" s="621"/>
      <c r="DY34" s="621"/>
      <c r="DZ34" s="621"/>
      <c r="EA34" s="621"/>
      <c r="EB34" s="621"/>
      <c r="EC34" s="622"/>
    </row>
    <row r="35" spans="2:133" ht="11.25" customHeight="1" x14ac:dyDescent="0.15">
      <c r="B35" s="590" t="s">
        <v>306</v>
      </c>
      <c r="C35" s="591"/>
      <c r="D35" s="591"/>
      <c r="E35" s="591"/>
      <c r="F35" s="591"/>
      <c r="G35" s="591"/>
      <c r="H35" s="591"/>
      <c r="I35" s="591"/>
      <c r="J35" s="591"/>
      <c r="K35" s="591"/>
      <c r="L35" s="591"/>
      <c r="M35" s="591"/>
      <c r="N35" s="591"/>
      <c r="O35" s="591"/>
      <c r="P35" s="591"/>
      <c r="Q35" s="592"/>
      <c r="R35" s="593">
        <v>289100</v>
      </c>
      <c r="S35" s="594"/>
      <c r="T35" s="594"/>
      <c r="U35" s="594"/>
      <c r="V35" s="594"/>
      <c r="W35" s="594"/>
      <c r="X35" s="594"/>
      <c r="Y35" s="595"/>
      <c r="Z35" s="596">
        <v>3.2</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755800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97700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347514</v>
      </c>
      <c r="CS35" s="619"/>
      <c r="CT35" s="619"/>
      <c r="CU35" s="619"/>
      <c r="CV35" s="619"/>
      <c r="CW35" s="619"/>
      <c r="CX35" s="619"/>
      <c r="CY35" s="620"/>
      <c r="CZ35" s="627">
        <v>4.0999999999999996</v>
      </c>
      <c r="DA35" s="628"/>
      <c r="DB35" s="628"/>
      <c r="DC35" s="629"/>
      <c r="DD35" s="602">
        <v>332303</v>
      </c>
      <c r="DE35" s="619"/>
      <c r="DF35" s="619"/>
      <c r="DG35" s="619"/>
      <c r="DH35" s="619"/>
      <c r="DI35" s="619"/>
      <c r="DJ35" s="619"/>
      <c r="DK35" s="620"/>
      <c r="DL35" s="602">
        <v>239942</v>
      </c>
      <c r="DM35" s="619"/>
      <c r="DN35" s="619"/>
      <c r="DO35" s="619"/>
      <c r="DP35" s="619"/>
      <c r="DQ35" s="619"/>
      <c r="DR35" s="619"/>
      <c r="DS35" s="619"/>
      <c r="DT35" s="619"/>
      <c r="DU35" s="619"/>
      <c r="DV35" s="620"/>
      <c r="DW35" s="598">
        <v>4.0999999999999996</v>
      </c>
      <c r="DX35" s="621"/>
      <c r="DY35" s="621"/>
      <c r="DZ35" s="621"/>
      <c r="EA35" s="621"/>
      <c r="EB35" s="621"/>
      <c r="EC35" s="622"/>
    </row>
    <row r="36" spans="2:133" ht="11.25" customHeight="1" x14ac:dyDescent="0.15">
      <c r="B36" s="636" t="s">
        <v>310</v>
      </c>
      <c r="C36" s="637"/>
      <c r="D36" s="637"/>
      <c r="E36" s="637"/>
      <c r="F36" s="637"/>
      <c r="G36" s="637"/>
      <c r="H36" s="637"/>
      <c r="I36" s="637"/>
      <c r="J36" s="637"/>
      <c r="K36" s="637"/>
      <c r="L36" s="637"/>
      <c r="M36" s="637"/>
      <c r="N36" s="637"/>
      <c r="O36" s="637"/>
      <c r="P36" s="637"/>
      <c r="Q36" s="638"/>
      <c r="R36" s="665">
        <v>8938912</v>
      </c>
      <c r="S36" s="666"/>
      <c r="T36" s="666"/>
      <c r="U36" s="666"/>
      <c r="V36" s="666"/>
      <c r="W36" s="666"/>
      <c r="X36" s="666"/>
      <c r="Y36" s="667"/>
      <c r="Z36" s="668">
        <v>100</v>
      </c>
      <c r="AA36" s="668"/>
      <c r="AB36" s="668"/>
      <c r="AC36" s="668"/>
      <c r="AD36" s="669">
        <v>5591219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224000</v>
      </c>
      <c r="BA36" s="594"/>
      <c r="BB36" s="594"/>
      <c r="BC36" s="594"/>
      <c r="BD36" s="619"/>
      <c r="BE36" s="619"/>
      <c r="BF36" s="650"/>
      <c r="BG36" s="607" t="s">
        <v>312</v>
      </c>
      <c r="BH36" s="608"/>
      <c r="BI36" s="608"/>
      <c r="BJ36" s="608"/>
      <c r="BK36" s="608"/>
      <c r="BL36" s="608"/>
      <c r="BM36" s="608"/>
      <c r="BN36" s="608"/>
      <c r="BO36" s="608"/>
      <c r="BP36" s="608"/>
      <c r="BQ36" s="608"/>
      <c r="BR36" s="608"/>
      <c r="BS36" s="608"/>
      <c r="BT36" s="608"/>
      <c r="BU36" s="609"/>
      <c r="BV36" s="593">
        <v>89080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894525</v>
      </c>
      <c r="CS36" s="594"/>
      <c r="CT36" s="594"/>
      <c r="CU36" s="594"/>
      <c r="CV36" s="594"/>
      <c r="CW36" s="594"/>
      <c r="CX36" s="594"/>
      <c r="CY36" s="595"/>
      <c r="CZ36" s="627">
        <v>10.6</v>
      </c>
      <c r="DA36" s="628"/>
      <c r="DB36" s="628"/>
      <c r="DC36" s="629"/>
      <c r="DD36" s="602">
        <v>755424</v>
      </c>
      <c r="DE36" s="594"/>
      <c r="DF36" s="594"/>
      <c r="DG36" s="594"/>
      <c r="DH36" s="594"/>
      <c r="DI36" s="594"/>
      <c r="DJ36" s="594"/>
      <c r="DK36" s="595"/>
      <c r="DL36" s="602">
        <v>452201</v>
      </c>
      <c r="DM36" s="594"/>
      <c r="DN36" s="594"/>
      <c r="DO36" s="594"/>
      <c r="DP36" s="594"/>
      <c r="DQ36" s="594"/>
      <c r="DR36" s="594"/>
      <c r="DS36" s="594"/>
      <c r="DT36" s="594"/>
      <c r="DU36" s="594"/>
      <c r="DV36" s="595"/>
      <c r="DW36" s="598">
        <v>7.7</v>
      </c>
      <c r="DX36" s="621"/>
      <c r="DY36" s="621"/>
      <c r="DZ36" s="621"/>
      <c r="EA36" s="621"/>
      <c r="EB36" s="621"/>
      <c r="EC36" s="622"/>
    </row>
    <row r="37" spans="2:133" ht="11.25" customHeight="1" x14ac:dyDescent="0.15">
      <c r="AQ37" s="672" t="s">
        <v>314</v>
      </c>
      <c r="AR37" s="673"/>
      <c r="AS37" s="673"/>
      <c r="AT37" s="673"/>
      <c r="AU37" s="673"/>
      <c r="AV37" s="673"/>
      <c r="AW37" s="673"/>
      <c r="AX37" s="673"/>
      <c r="AY37" s="674"/>
      <c r="AZ37" s="593">
        <v>13451</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1763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419720</v>
      </c>
      <c r="CS37" s="619"/>
      <c r="CT37" s="619"/>
      <c r="CU37" s="619"/>
      <c r="CV37" s="619"/>
      <c r="CW37" s="619"/>
      <c r="CX37" s="619"/>
      <c r="CY37" s="620"/>
      <c r="CZ37" s="627">
        <v>5</v>
      </c>
      <c r="DA37" s="628"/>
      <c r="DB37" s="628"/>
      <c r="DC37" s="629"/>
      <c r="DD37" s="602">
        <v>395820</v>
      </c>
      <c r="DE37" s="619"/>
      <c r="DF37" s="619"/>
      <c r="DG37" s="619"/>
      <c r="DH37" s="619"/>
      <c r="DI37" s="619"/>
      <c r="DJ37" s="619"/>
      <c r="DK37" s="620"/>
      <c r="DL37" s="602">
        <v>263662</v>
      </c>
      <c r="DM37" s="619"/>
      <c r="DN37" s="619"/>
      <c r="DO37" s="619"/>
      <c r="DP37" s="619"/>
      <c r="DQ37" s="619"/>
      <c r="DR37" s="619"/>
      <c r="DS37" s="619"/>
      <c r="DT37" s="619"/>
      <c r="DU37" s="619"/>
      <c r="DV37" s="620"/>
      <c r="DW37" s="598">
        <v>4.5</v>
      </c>
      <c r="DX37" s="621"/>
      <c r="DY37" s="621"/>
      <c r="DZ37" s="621"/>
      <c r="EA37" s="621"/>
      <c r="EB37" s="621"/>
      <c r="EC37" s="622"/>
    </row>
    <row r="38" spans="2:133" ht="11.25" customHeight="1" x14ac:dyDescent="0.15">
      <c r="AQ38" s="672" t="s">
        <v>317</v>
      </c>
      <c r="AR38" s="673"/>
      <c r="AS38" s="673"/>
      <c r="AT38" s="673"/>
      <c r="AU38" s="673"/>
      <c r="AV38" s="673"/>
      <c r="AW38" s="673"/>
      <c r="AX38" s="673"/>
      <c r="AY38" s="674"/>
      <c r="AZ38" s="593">
        <v>12000</v>
      </c>
      <c r="BA38" s="594"/>
      <c r="BB38" s="594"/>
      <c r="BC38" s="594"/>
      <c r="BD38" s="619"/>
      <c r="BE38" s="619"/>
      <c r="BF38" s="650"/>
      <c r="BG38" s="607" t="s">
        <v>318</v>
      </c>
      <c r="BH38" s="608"/>
      <c r="BI38" s="608"/>
      <c r="BJ38" s="608"/>
      <c r="BK38" s="608"/>
      <c r="BL38" s="608"/>
      <c r="BM38" s="608"/>
      <c r="BN38" s="608"/>
      <c r="BO38" s="608"/>
      <c r="BP38" s="608"/>
      <c r="BQ38" s="608"/>
      <c r="BR38" s="608"/>
      <c r="BS38" s="608"/>
      <c r="BT38" s="608"/>
      <c r="BU38" s="609"/>
      <c r="BV38" s="593">
        <v>3715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742349</v>
      </c>
      <c r="CS38" s="594"/>
      <c r="CT38" s="594"/>
      <c r="CU38" s="594"/>
      <c r="CV38" s="594"/>
      <c r="CW38" s="594"/>
      <c r="CX38" s="594"/>
      <c r="CY38" s="595"/>
      <c r="CZ38" s="627">
        <v>8.8000000000000007</v>
      </c>
      <c r="DA38" s="628"/>
      <c r="DB38" s="628"/>
      <c r="DC38" s="629"/>
      <c r="DD38" s="602">
        <v>666446</v>
      </c>
      <c r="DE38" s="594"/>
      <c r="DF38" s="594"/>
      <c r="DG38" s="594"/>
      <c r="DH38" s="594"/>
      <c r="DI38" s="594"/>
      <c r="DJ38" s="594"/>
      <c r="DK38" s="595"/>
      <c r="DL38" s="602">
        <v>584426</v>
      </c>
      <c r="DM38" s="594"/>
      <c r="DN38" s="594"/>
      <c r="DO38" s="594"/>
      <c r="DP38" s="594"/>
      <c r="DQ38" s="594"/>
      <c r="DR38" s="594"/>
      <c r="DS38" s="594"/>
      <c r="DT38" s="594"/>
      <c r="DU38" s="594"/>
      <c r="DV38" s="595"/>
      <c r="DW38" s="598">
        <v>9.9</v>
      </c>
      <c r="DX38" s="621"/>
      <c r="DY38" s="621"/>
      <c r="DZ38" s="621"/>
      <c r="EA38" s="621"/>
      <c r="EB38" s="621"/>
      <c r="EC38" s="622"/>
    </row>
    <row r="39" spans="2:133" ht="11.25" customHeight="1" x14ac:dyDescent="0.15">
      <c r="AQ39" s="672" t="s">
        <v>320</v>
      </c>
      <c r="AR39" s="673"/>
      <c r="AS39" s="673"/>
      <c r="AT39" s="673"/>
      <c r="AU39" s="673"/>
      <c r="AV39" s="673"/>
      <c r="AW39" s="673"/>
      <c r="AX39" s="673"/>
      <c r="AY39" s="674"/>
      <c r="AZ39" s="593">
        <v>11494</v>
      </c>
      <c r="BA39" s="594"/>
      <c r="BB39" s="594"/>
      <c r="BC39" s="594"/>
      <c r="BD39" s="619"/>
      <c r="BE39" s="619"/>
      <c r="BF39" s="650"/>
      <c r="BG39" s="676" t="s">
        <v>321</v>
      </c>
      <c r="BH39" s="677"/>
      <c r="BI39" s="677"/>
      <c r="BJ39" s="677"/>
      <c r="BK39" s="677"/>
      <c r="BL39" s="187"/>
      <c r="BM39" s="608" t="s">
        <v>322</v>
      </c>
      <c r="BN39" s="608"/>
      <c r="BO39" s="608"/>
      <c r="BP39" s="608"/>
      <c r="BQ39" s="608"/>
      <c r="BR39" s="608"/>
      <c r="BS39" s="608"/>
      <c r="BT39" s="608"/>
      <c r="BU39" s="609"/>
      <c r="BV39" s="593">
        <v>128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386955</v>
      </c>
      <c r="CS39" s="619"/>
      <c r="CT39" s="619"/>
      <c r="CU39" s="619"/>
      <c r="CV39" s="619"/>
      <c r="CW39" s="619"/>
      <c r="CX39" s="619"/>
      <c r="CY39" s="620"/>
      <c r="CZ39" s="627">
        <v>4.5999999999999996</v>
      </c>
      <c r="DA39" s="628"/>
      <c r="DB39" s="628"/>
      <c r="DC39" s="629"/>
      <c r="DD39" s="602">
        <v>372500</v>
      </c>
      <c r="DE39" s="619"/>
      <c r="DF39" s="619"/>
      <c r="DG39" s="619"/>
      <c r="DH39" s="619"/>
      <c r="DI39" s="619"/>
      <c r="DJ39" s="619"/>
      <c r="DK39" s="620"/>
      <c r="DL39" s="602" t="s">
        <v>324</v>
      </c>
      <c r="DM39" s="619"/>
      <c r="DN39" s="619"/>
      <c r="DO39" s="619"/>
      <c r="DP39" s="619"/>
      <c r="DQ39" s="619"/>
      <c r="DR39" s="619"/>
      <c r="DS39" s="619"/>
      <c r="DT39" s="619"/>
      <c r="DU39" s="619"/>
      <c r="DV39" s="620"/>
      <c r="DW39" s="598" t="s">
        <v>324</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107822</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83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324</v>
      </c>
      <c r="CS40" s="594"/>
      <c r="CT40" s="594"/>
      <c r="CU40" s="594"/>
      <c r="CV40" s="594"/>
      <c r="CW40" s="594"/>
      <c r="CX40" s="594"/>
      <c r="CY40" s="595"/>
      <c r="CZ40" s="627" t="s">
        <v>324</v>
      </c>
      <c r="DA40" s="628"/>
      <c r="DB40" s="628"/>
      <c r="DC40" s="629"/>
      <c r="DD40" s="602" t="s">
        <v>324</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387033</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247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9"/>
      <c r="CT41" s="619"/>
      <c r="CU41" s="619"/>
      <c r="CV41" s="619"/>
      <c r="CW41" s="619"/>
      <c r="CX41" s="619"/>
      <c r="CY41" s="620"/>
      <c r="CZ41" s="627" t="s">
        <v>331</v>
      </c>
      <c r="DA41" s="628"/>
      <c r="DB41" s="628"/>
      <c r="DC41" s="629"/>
      <c r="DD41" s="602" t="s">
        <v>331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1936293</v>
      </c>
      <c r="CS42" s="594"/>
      <c r="CT42" s="594"/>
      <c r="CU42" s="594"/>
      <c r="CV42" s="594"/>
      <c r="CW42" s="594"/>
      <c r="CX42" s="594"/>
      <c r="CY42" s="595"/>
      <c r="CZ42" s="627">
        <v>22.9</v>
      </c>
      <c r="DA42" s="686"/>
      <c r="DB42" s="686"/>
      <c r="DC42" s="687"/>
      <c r="DD42" s="602">
        <v>702015</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23850</v>
      </c>
      <c r="CS43" s="619"/>
      <c r="CT43" s="619"/>
      <c r="CU43" s="619"/>
      <c r="CV43" s="619"/>
      <c r="CW43" s="619"/>
      <c r="CX43" s="619"/>
      <c r="CY43" s="620"/>
      <c r="CZ43" s="627">
        <v>0.3</v>
      </c>
      <c r="DA43" s="628"/>
      <c r="DB43" s="628"/>
      <c r="DC43" s="629"/>
      <c r="DD43" s="602">
        <v>8647</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1936293</v>
      </c>
      <c r="CS44" s="594"/>
      <c r="CT44" s="594"/>
      <c r="CU44" s="594"/>
      <c r="CV44" s="594"/>
      <c r="CW44" s="594"/>
      <c r="CX44" s="594"/>
      <c r="CY44" s="595"/>
      <c r="CZ44" s="627">
        <v>22.9</v>
      </c>
      <c r="DA44" s="686"/>
      <c r="DB44" s="686"/>
      <c r="DC44" s="687"/>
      <c r="DD44" s="602">
        <v>702015</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338</v>
      </c>
      <c r="CG45" s="591"/>
      <c r="CH45" s="591"/>
      <c r="CI45" s="591"/>
      <c r="CJ45" s="591"/>
      <c r="CK45" s="591"/>
      <c r="CL45" s="591"/>
      <c r="CM45" s="591"/>
      <c r="CN45" s="591"/>
      <c r="CO45" s="591"/>
      <c r="CP45" s="591"/>
      <c r="CQ45" s="592"/>
      <c r="CR45" s="593">
        <v>945940</v>
      </c>
      <c r="CS45" s="619"/>
      <c r="CT45" s="619"/>
      <c r="CU45" s="619"/>
      <c r="CV45" s="619"/>
      <c r="CW45" s="619"/>
      <c r="CX45" s="619"/>
      <c r="CY45" s="620"/>
      <c r="CZ45" s="627">
        <v>11.2</v>
      </c>
      <c r="DA45" s="628"/>
      <c r="DB45" s="628"/>
      <c r="DC45" s="629"/>
      <c r="DD45" s="602">
        <v>121076</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339</v>
      </c>
      <c r="CG46" s="591"/>
      <c r="CH46" s="591"/>
      <c r="CI46" s="591"/>
      <c r="CJ46" s="591"/>
      <c r="CK46" s="591"/>
      <c r="CL46" s="591"/>
      <c r="CM46" s="591"/>
      <c r="CN46" s="591"/>
      <c r="CO46" s="591"/>
      <c r="CP46" s="591"/>
      <c r="CQ46" s="592"/>
      <c r="CR46" s="593">
        <v>866102</v>
      </c>
      <c r="CS46" s="594"/>
      <c r="CT46" s="594"/>
      <c r="CU46" s="594"/>
      <c r="CV46" s="594"/>
      <c r="CW46" s="594"/>
      <c r="CX46" s="594"/>
      <c r="CY46" s="595"/>
      <c r="CZ46" s="627">
        <v>10.3</v>
      </c>
      <c r="DA46" s="686"/>
      <c r="DB46" s="686"/>
      <c r="DC46" s="687"/>
      <c r="DD46" s="602">
        <v>560099</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340</v>
      </c>
      <c r="CG47" s="591"/>
      <c r="CH47" s="591"/>
      <c r="CI47" s="591"/>
      <c r="CJ47" s="591"/>
      <c r="CK47" s="591"/>
      <c r="CL47" s="591"/>
      <c r="CM47" s="591"/>
      <c r="CN47" s="591"/>
      <c r="CO47" s="591"/>
      <c r="CP47" s="591"/>
      <c r="CQ47" s="592"/>
      <c r="CR47" s="593" t="s">
        <v>341</v>
      </c>
      <c r="CS47" s="619"/>
      <c r="CT47" s="619"/>
      <c r="CU47" s="619"/>
      <c r="CV47" s="619"/>
      <c r="CW47" s="619"/>
      <c r="CX47" s="619"/>
      <c r="CY47" s="620"/>
      <c r="CZ47" s="627" t="s">
        <v>341</v>
      </c>
      <c r="DA47" s="628"/>
      <c r="DB47" s="628"/>
      <c r="DC47" s="629"/>
      <c r="DD47" s="602" t="s">
        <v>341</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342</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86"/>
      <c r="DB48" s="686"/>
      <c r="DC48" s="687"/>
      <c r="DD48" s="602" t="s">
        <v>341</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343</v>
      </c>
      <c r="CE49" s="637"/>
      <c r="CF49" s="637"/>
      <c r="CG49" s="637"/>
      <c r="CH49" s="637"/>
      <c r="CI49" s="637"/>
      <c r="CJ49" s="637"/>
      <c r="CK49" s="637"/>
      <c r="CL49" s="637"/>
      <c r="CM49" s="637"/>
      <c r="CN49" s="637"/>
      <c r="CO49" s="637"/>
      <c r="CP49" s="637"/>
      <c r="CQ49" s="638"/>
      <c r="CR49" s="665">
        <v>8447845</v>
      </c>
      <c r="CS49" s="661"/>
      <c r="CT49" s="661"/>
      <c r="CU49" s="661"/>
      <c r="CV49" s="661"/>
      <c r="CW49" s="661"/>
      <c r="CX49" s="661"/>
      <c r="CY49" s="688"/>
      <c r="CZ49" s="689">
        <v>100</v>
      </c>
      <c r="DA49" s="690"/>
      <c r="DB49" s="690"/>
      <c r="DC49" s="691"/>
      <c r="DD49" s="692">
        <v>6211931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8947</v>
      </c>
      <c r="R7" s="723"/>
      <c r="S7" s="723"/>
      <c r="T7" s="723"/>
      <c r="U7" s="723"/>
      <c r="V7" s="723">
        <v>8456</v>
      </c>
      <c r="W7" s="723"/>
      <c r="X7" s="723"/>
      <c r="Y7" s="723"/>
      <c r="Z7" s="723"/>
      <c r="AA7" s="723">
        <v>491</v>
      </c>
      <c r="AB7" s="723"/>
      <c r="AC7" s="723"/>
      <c r="AD7" s="723"/>
      <c r="AE7" s="724"/>
      <c r="AF7" s="725">
        <v>460</v>
      </c>
      <c r="AG7" s="726"/>
      <c r="AH7" s="726"/>
      <c r="AI7" s="726"/>
      <c r="AJ7" s="727"/>
      <c r="AK7" s="762">
        <v>234</v>
      </c>
      <c r="AL7" s="763"/>
      <c r="AM7" s="763"/>
      <c r="AN7" s="763"/>
      <c r="AO7" s="763"/>
      <c r="AP7" s="763">
        <v>9869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8</v>
      </c>
      <c r="CI7" s="760"/>
      <c r="CJ7" s="760"/>
      <c r="CK7" s="760"/>
      <c r="CL7" s="761"/>
      <c r="CM7" s="759">
        <v>31</v>
      </c>
      <c r="CN7" s="760"/>
      <c r="CO7" s="760"/>
      <c r="CP7" s="760"/>
      <c r="CQ7" s="761"/>
      <c r="CR7" s="759">
        <v>4</v>
      </c>
      <c r="CS7" s="760"/>
      <c r="CT7" s="760"/>
      <c r="CU7" s="760"/>
      <c r="CV7" s="761"/>
      <c r="CW7" s="759" t="s">
        <v>530</v>
      </c>
      <c r="CX7" s="760"/>
      <c r="CY7" s="760"/>
      <c r="CZ7" s="760"/>
      <c r="DA7" s="761"/>
      <c r="DB7" s="759" t="s">
        <v>530</v>
      </c>
      <c r="DC7" s="760"/>
      <c r="DD7" s="760"/>
      <c r="DE7" s="760"/>
      <c r="DF7" s="761"/>
      <c r="DG7" s="759" t="s">
        <v>530</v>
      </c>
      <c r="DH7" s="760"/>
      <c r="DI7" s="760"/>
      <c r="DJ7" s="760"/>
      <c r="DK7" s="761"/>
      <c r="DL7" s="759" t="s">
        <v>530</v>
      </c>
      <c r="DM7" s="760"/>
      <c r="DN7" s="760"/>
      <c r="DO7" s="760"/>
      <c r="DP7" s="761"/>
      <c r="DQ7" s="759" t="s">
        <v>530</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8947</v>
      </c>
      <c r="R23" s="782"/>
      <c r="S23" s="782"/>
      <c r="T23" s="782"/>
      <c r="U23" s="782"/>
      <c r="V23" s="782">
        <v>8456</v>
      </c>
      <c r="W23" s="782"/>
      <c r="X23" s="782"/>
      <c r="Y23" s="782"/>
      <c r="Z23" s="782"/>
      <c r="AA23" s="782">
        <v>491</v>
      </c>
      <c r="AB23" s="782"/>
      <c r="AC23" s="782"/>
      <c r="AD23" s="782"/>
      <c r="AE23" s="783"/>
      <c r="AF23" s="784">
        <v>460</v>
      </c>
      <c r="AG23" s="782"/>
      <c r="AH23" s="782"/>
      <c r="AI23" s="782"/>
      <c r="AJ23" s="785"/>
      <c r="AK23" s="786"/>
      <c r="AL23" s="787"/>
      <c r="AM23" s="787"/>
      <c r="AN23" s="787"/>
      <c r="AO23" s="787"/>
      <c r="AP23" s="782">
        <v>9869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1493</v>
      </c>
      <c r="R28" s="811"/>
      <c r="S28" s="811"/>
      <c r="T28" s="811"/>
      <c r="U28" s="811"/>
      <c r="V28" s="811">
        <v>1395</v>
      </c>
      <c r="W28" s="811"/>
      <c r="X28" s="811"/>
      <c r="Y28" s="811"/>
      <c r="Z28" s="811"/>
      <c r="AA28" s="811">
        <v>98</v>
      </c>
      <c r="AB28" s="811"/>
      <c r="AC28" s="811"/>
      <c r="AD28" s="811"/>
      <c r="AE28" s="812"/>
      <c r="AF28" s="813">
        <v>98</v>
      </c>
      <c r="AG28" s="811"/>
      <c r="AH28" s="811"/>
      <c r="AI28" s="811"/>
      <c r="AJ28" s="814"/>
      <c r="AK28" s="815">
        <v>73</v>
      </c>
      <c r="AL28" s="806"/>
      <c r="AM28" s="806"/>
      <c r="AN28" s="806"/>
      <c r="AO28" s="806"/>
      <c r="AP28" s="806" t="s">
        <v>530</v>
      </c>
      <c r="AQ28" s="806"/>
      <c r="AR28" s="806"/>
      <c r="AS28" s="806"/>
      <c r="AT28" s="806"/>
      <c r="AU28" s="806" t="s">
        <v>530</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900</v>
      </c>
      <c r="R29" s="747"/>
      <c r="S29" s="747"/>
      <c r="T29" s="747"/>
      <c r="U29" s="747"/>
      <c r="V29" s="747">
        <v>885</v>
      </c>
      <c r="W29" s="747"/>
      <c r="X29" s="747"/>
      <c r="Y29" s="747"/>
      <c r="Z29" s="747"/>
      <c r="AA29" s="747">
        <v>15</v>
      </c>
      <c r="AB29" s="747"/>
      <c r="AC29" s="747"/>
      <c r="AD29" s="747"/>
      <c r="AE29" s="748"/>
      <c r="AF29" s="749">
        <v>15</v>
      </c>
      <c r="AG29" s="750"/>
      <c r="AH29" s="750"/>
      <c r="AI29" s="750"/>
      <c r="AJ29" s="751"/>
      <c r="AK29" s="818">
        <v>156</v>
      </c>
      <c r="AL29" s="819"/>
      <c r="AM29" s="819"/>
      <c r="AN29" s="819"/>
      <c r="AO29" s="819"/>
      <c r="AP29" s="819" t="s">
        <v>530</v>
      </c>
      <c r="AQ29" s="819"/>
      <c r="AR29" s="819"/>
      <c r="AS29" s="819"/>
      <c r="AT29" s="819"/>
      <c r="AU29" s="819" t="s">
        <v>530</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142</v>
      </c>
      <c r="R30" s="747"/>
      <c r="S30" s="747"/>
      <c r="T30" s="747"/>
      <c r="U30" s="747"/>
      <c r="V30" s="747">
        <v>141</v>
      </c>
      <c r="W30" s="747"/>
      <c r="X30" s="747"/>
      <c r="Y30" s="747"/>
      <c r="Z30" s="747"/>
      <c r="AA30" s="747">
        <v>1</v>
      </c>
      <c r="AB30" s="747"/>
      <c r="AC30" s="747"/>
      <c r="AD30" s="747"/>
      <c r="AE30" s="748"/>
      <c r="AF30" s="749">
        <v>1</v>
      </c>
      <c r="AG30" s="750"/>
      <c r="AH30" s="750"/>
      <c r="AI30" s="750"/>
      <c r="AJ30" s="751"/>
      <c r="AK30" s="818">
        <v>48</v>
      </c>
      <c r="AL30" s="819"/>
      <c r="AM30" s="819"/>
      <c r="AN30" s="819"/>
      <c r="AO30" s="819"/>
      <c r="AP30" s="819" t="s">
        <v>530</v>
      </c>
      <c r="AQ30" s="819"/>
      <c r="AR30" s="819"/>
      <c r="AS30" s="819"/>
      <c r="AT30" s="819"/>
      <c r="AU30" s="819" t="s">
        <v>530</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197</v>
      </c>
      <c r="R31" s="747"/>
      <c r="S31" s="747"/>
      <c r="T31" s="747"/>
      <c r="U31" s="747"/>
      <c r="V31" s="747">
        <v>243</v>
      </c>
      <c r="W31" s="747"/>
      <c r="X31" s="747"/>
      <c r="Y31" s="747"/>
      <c r="Z31" s="747"/>
      <c r="AA31" s="747">
        <v>-46</v>
      </c>
      <c r="AB31" s="747"/>
      <c r="AC31" s="747"/>
      <c r="AD31" s="747"/>
      <c r="AE31" s="748"/>
      <c r="AF31" s="749">
        <v>87</v>
      </c>
      <c r="AG31" s="750"/>
      <c r="AH31" s="750"/>
      <c r="AI31" s="750"/>
      <c r="AJ31" s="751"/>
      <c r="AK31" s="818">
        <v>12</v>
      </c>
      <c r="AL31" s="819"/>
      <c r="AM31" s="819"/>
      <c r="AN31" s="819"/>
      <c r="AO31" s="819"/>
      <c r="AP31" s="819">
        <v>191</v>
      </c>
      <c r="AQ31" s="819"/>
      <c r="AR31" s="819"/>
      <c r="AS31" s="819"/>
      <c r="AT31" s="819"/>
      <c r="AU31" s="819">
        <v>31</v>
      </c>
      <c r="AV31" s="819"/>
      <c r="AW31" s="819"/>
      <c r="AX31" s="819"/>
      <c r="AY31" s="819"/>
      <c r="AZ31" s="820" t="s">
        <v>530</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101</v>
      </c>
      <c r="R32" s="747"/>
      <c r="S32" s="747"/>
      <c r="T32" s="747"/>
      <c r="U32" s="747"/>
      <c r="V32" s="747">
        <v>101</v>
      </c>
      <c r="W32" s="747"/>
      <c r="X32" s="747"/>
      <c r="Y32" s="747"/>
      <c r="Z32" s="747"/>
      <c r="AA32" s="747">
        <v>1</v>
      </c>
      <c r="AB32" s="747"/>
      <c r="AC32" s="747"/>
      <c r="AD32" s="747"/>
      <c r="AE32" s="748"/>
      <c r="AF32" s="749">
        <v>1</v>
      </c>
      <c r="AG32" s="750"/>
      <c r="AH32" s="750"/>
      <c r="AI32" s="750"/>
      <c r="AJ32" s="751"/>
      <c r="AK32" s="818">
        <v>12</v>
      </c>
      <c r="AL32" s="819"/>
      <c r="AM32" s="819"/>
      <c r="AN32" s="819"/>
      <c r="AO32" s="819"/>
      <c r="AP32" s="819">
        <v>51</v>
      </c>
      <c r="AQ32" s="819"/>
      <c r="AR32" s="819"/>
      <c r="AS32" s="819"/>
      <c r="AT32" s="819"/>
      <c r="AU32" s="819">
        <v>39</v>
      </c>
      <c r="AV32" s="819"/>
      <c r="AW32" s="819"/>
      <c r="AX32" s="819"/>
      <c r="AY32" s="819"/>
      <c r="AZ32" s="820" t="s">
        <v>530</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422</v>
      </c>
      <c r="R33" s="747"/>
      <c r="S33" s="747"/>
      <c r="T33" s="747"/>
      <c r="U33" s="747"/>
      <c r="V33" s="747">
        <v>420</v>
      </c>
      <c r="W33" s="747"/>
      <c r="X33" s="747"/>
      <c r="Y33" s="747"/>
      <c r="Z33" s="747"/>
      <c r="AA33" s="747">
        <v>2</v>
      </c>
      <c r="AB33" s="747"/>
      <c r="AC33" s="747"/>
      <c r="AD33" s="747"/>
      <c r="AE33" s="748"/>
      <c r="AF33" s="749">
        <v>2</v>
      </c>
      <c r="AG33" s="750"/>
      <c r="AH33" s="750"/>
      <c r="AI33" s="750"/>
      <c r="AJ33" s="751"/>
      <c r="AK33" s="818">
        <v>224</v>
      </c>
      <c r="AL33" s="819"/>
      <c r="AM33" s="819"/>
      <c r="AN33" s="819"/>
      <c r="AO33" s="819"/>
      <c r="AP33" s="819">
        <v>1845</v>
      </c>
      <c r="AQ33" s="819"/>
      <c r="AR33" s="819"/>
      <c r="AS33" s="819"/>
      <c r="AT33" s="819"/>
      <c r="AU33" s="819">
        <v>1845</v>
      </c>
      <c r="AV33" s="819"/>
      <c r="AW33" s="819"/>
      <c r="AX33" s="819"/>
      <c r="AY33" s="819"/>
      <c r="AZ33" s="820" t="s">
        <v>529</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203</v>
      </c>
      <c r="AG63" s="830"/>
      <c r="AH63" s="830"/>
      <c r="AI63" s="830"/>
      <c r="AJ63" s="831"/>
      <c r="AK63" s="832"/>
      <c r="AL63" s="827"/>
      <c r="AM63" s="827"/>
      <c r="AN63" s="827"/>
      <c r="AO63" s="827"/>
      <c r="AP63" s="830">
        <v>2087</v>
      </c>
      <c r="AQ63" s="830"/>
      <c r="AR63" s="830"/>
      <c r="AS63" s="830"/>
      <c r="AT63" s="830"/>
      <c r="AU63" s="830">
        <v>1915</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531</v>
      </c>
      <c r="C68" s="858"/>
      <c r="D68" s="858"/>
      <c r="E68" s="858"/>
      <c r="F68" s="858"/>
      <c r="G68" s="858"/>
      <c r="H68" s="858"/>
      <c r="I68" s="858"/>
      <c r="J68" s="858"/>
      <c r="K68" s="858"/>
      <c r="L68" s="858"/>
      <c r="M68" s="858"/>
      <c r="N68" s="858"/>
      <c r="O68" s="858"/>
      <c r="P68" s="859"/>
      <c r="Q68" s="860">
        <v>1830</v>
      </c>
      <c r="R68" s="854"/>
      <c r="S68" s="854"/>
      <c r="T68" s="854"/>
      <c r="U68" s="854"/>
      <c r="V68" s="854">
        <v>1782</v>
      </c>
      <c r="W68" s="854"/>
      <c r="X68" s="854"/>
      <c r="Y68" s="854"/>
      <c r="Z68" s="854"/>
      <c r="AA68" s="854">
        <v>48</v>
      </c>
      <c r="AB68" s="854"/>
      <c r="AC68" s="854"/>
      <c r="AD68" s="854"/>
      <c r="AE68" s="854"/>
      <c r="AF68" s="854">
        <v>48</v>
      </c>
      <c r="AG68" s="854"/>
      <c r="AH68" s="854"/>
      <c r="AI68" s="854"/>
      <c r="AJ68" s="854"/>
      <c r="AK68" s="854" t="s">
        <v>530</v>
      </c>
      <c r="AL68" s="854"/>
      <c r="AM68" s="854"/>
      <c r="AN68" s="854"/>
      <c r="AO68" s="854"/>
      <c r="AP68" s="854">
        <v>486</v>
      </c>
      <c r="AQ68" s="854"/>
      <c r="AR68" s="854"/>
      <c r="AS68" s="854"/>
      <c r="AT68" s="854"/>
      <c r="AU68" s="854">
        <v>139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532</v>
      </c>
      <c r="C69" s="862"/>
      <c r="D69" s="862"/>
      <c r="E69" s="862"/>
      <c r="F69" s="862"/>
      <c r="G69" s="862"/>
      <c r="H69" s="862"/>
      <c r="I69" s="862"/>
      <c r="J69" s="862"/>
      <c r="K69" s="862"/>
      <c r="L69" s="862"/>
      <c r="M69" s="862"/>
      <c r="N69" s="862"/>
      <c r="O69" s="862"/>
      <c r="P69" s="863"/>
      <c r="Q69" s="864">
        <v>16</v>
      </c>
      <c r="R69" s="819"/>
      <c r="S69" s="819"/>
      <c r="T69" s="819"/>
      <c r="U69" s="819"/>
      <c r="V69" s="819">
        <v>15</v>
      </c>
      <c r="W69" s="819"/>
      <c r="X69" s="819"/>
      <c r="Y69" s="819"/>
      <c r="Z69" s="819"/>
      <c r="AA69" s="819">
        <v>1</v>
      </c>
      <c r="AB69" s="819"/>
      <c r="AC69" s="819"/>
      <c r="AD69" s="819"/>
      <c r="AE69" s="819"/>
      <c r="AF69" s="819">
        <v>1</v>
      </c>
      <c r="AG69" s="819"/>
      <c r="AH69" s="819"/>
      <c r="AI69" s="819"/>
      <c r="AJ69" s="819"/>
      <c r="AK69" s="819" t="s">
        <v>530</v>
      </c>
      <c r="AL69" s="819"/>
      <c r="AM69" s="819"/>
      <c r="AN69" s="819"/>
      <c r="AO69" s="819"/>
      <c r="AP69" s="819" t="s">
        <v>530</v>
      </c>
      <c r="AQ69" s="819"/>
      <c r="AR69" s="819"/>
      <c r="AS69" s="819"/>
      <c r="AT69" s="819"/>
      <c r="AU69" s="819" t="s">
        <v>530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49</v>
      </c>
      <c r="AG88" s="830"/>
      <c r="AH88" s="830"/>
      <c r="AI88" s="830"/>
      <c r="AJ88" s="830"/>
      <c r="AK88" s="827"/>
      <c r="AL88" s="827"/>
      <c r="AM88" s="827"/>
      <c r="AN88" s="827"/>
      <c r="AO88" s="827"/>
      <c r="AP88" s="830">
        <v>486</v>
      </c>
      <c r="AQ88" s="830"/>
      <c r="AR88" s="830"/>
      <c r="AS88" s="830"/>
      <c r="AT88" s="830"/>
      <c r="AU88" s="830">
        <v>139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v>
      </c>
      <c r="CS102" s="838"/>
      <c r="CT102" s="838"/>
      <c r="CU102" s="838"/>
      <c r="CV102" s="881"/>
      <c r="CW102" s="880" t="s">
        <v>530</v>
      </c>
      <c r="CX102" s="838"/>
      <c r="CY102" s="838"/>
      <c r="CZ102" s="838"/>
      <c r="DA102" s="881"/>
      <c r="DB102" s="880" t="s">
        <v>534</v>
      </c>
      <c r="DC102" s="838"/>
      <c r="DD102" s="838"/>
      <c r="DE102" s="838"/>
      <c r="DF102" s="881"/>
      <c r="DG102" s="880" t="s">
        <v>530</v>
      </c>
      <c r="DH102" s="838"/>
      <c r="DI102" s="838"/>
      <c r="DJ102" s="838"/>
      <c r="DK102" s="881"/>
      <c r="DL102" s="880" t="s">
        <v>530</v>
      </c>
      <c r="DM102" s="838"/>
      <c r="DN102" s="838"/>
      <c r="DO102" s="838"/>
      <c r="DP102" s="881"/>
      <c r="DQ102" s="880" t="s">
        <v>530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1327607</v>
      </c>
      <c r="AB110" s="890"/>
      <c r="AC110" s="890"/>
      <c r="AD110" s="890"/>
      <c r="AE110" s="891"/>
      <c r="AF110" s="892">
        <v>1247698</v>
      </c>
      <c r="AG110" s="890"/>
      <c r="AH110" s="890"/>
      <c r="AI110" s="890"/>
      <c r="AJ110" s="891"/>
      <c r="AK110" s="892">
        <v>1046854</v>
      </c>
      <c r="AL110" s="890"/>
      <c r="AM110" s="890"/>
      <c r="AN110" s="890"/>
      <c r="AO110" s="891"/>
      <c r="AP110" s="893">
        <v>22</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10042071</v>
      </c>
      <c r="BR110" s="927"/>
      <c r="BS110" s="927"/>
      <c r="BT110" s="927"/>
      <c r="BU110" s="927"/>
      <c r="BV110" s="927">
        <v>9911364</v>
      </c>
      <c r="BW110" s="927"/>
      <c r="BX110" s="927"/>
      <c r="BY110" s="927"/>
      <c r="BZ110" s="927"/>
      <c r="CA110" s="927">
        <v>9868536</v>
      </c>
      <c r="CB110" s="927"/>
      <c r="CC110" s="927"/>
      <c r="CD110" s="927"/>
      <c r="CE110" s="927"/>
      <c r="CF110" s="941">
        <v>207.1</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65320</v>
      </c>
      <c r="BR111" s="920"/>
      <c r="BS111" s="920"/>
      <c r="BT111" s="920"/>
      <c r="BU111" s="920"/>
      <c r="BV111" s="920">
        <v>50501</v>
      </c>
      <c r="BW111" s="920"/>
      <c r="BX111" s="920"/>
      <c r="BY111" s="920"/>
      <c r="BZ111" s="920"/>
      <c r="CA111" s="920">
        <v>39262</v>
      </c>
      <c r="CB111" s="920"/>
      <c r="CC111" s="920"/>
      <c r="CD111" s="920"/>
      <c r="CE111" s="920"/>
      <c r="CF111" s="914">
        <v>0.8</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2077411</v>
      </c>
      <c r="BR112" s="920"/>
      <c r="BS112" s="920"/>
      <c r="BT112" s="920"/>
      <c r="BU112" s="920"/>
      <c r="BV112" s="920">
        <v>1947939</v>
      </c>
      <c r="BW112" s="920"/>
      <c r="BX112" s="920"/>
      <c r="BY112" s="920"/>
      <c r="BZ112" s="920"/>
      <c r="CA112" s="920">
        <v>1914997</v>
      </c>
      <c r="CB112" s="920"/>
      <c r="CC112" s="920"/>
      <c r="CD112" s="920"/>
      <c r="CE112" s="920"/>
      <c r="CF112" s="914">
        <v>40.200000000000003</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250693</v>
      </c>
      <c r="AB113" s="934"/>
      <c r="AC113" s="934"/>
      <c r="AD113" s="934"/>
      <c r="AE113" s="935"/>
      <c r="AF113" s="936">
        <v>233334</v>
      </c>
      <c r="AG113" s="934"/>
      <c r="AH113" s="934"/>
      <c r="AI113" s="934"/>
      <c r="AJ113" s="935"/>
      <c r="AK113" s="936">
        <v>182603</v>
      </c>
      <c r="AL113" s="934"/>
      <c r="AM113" s="934"/>
      <c r="AN113" s="934"/>
      <c r="AO113" s="935"/>
      <c r="AP113" s="937">
        <v>3.8</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185852</v>
      </c>
      <c r="BR113" s="920"/>
      <c r="BS113" s="920"/>
      <c r="BT113" s="920"/>
      <c r="BU113" s="920"/>
      <c r="BV113" s="920">
        <v>165239</v>
      </c>
      <c r="BW113" s="920"/>
      <c r="BX113" s="920"/>
      <c r="BY113" s="920"/>
      <c r="BZ113" s="920"/>
      <c r="CA113" s="920">
        <v>139077</v>
      </c>
      <c r="CB113" s="920"/>
      <c r="CC113" s="920"/>
      <c r="CD113" s="920"/>
      <c r="CE113" s="920"/>
      <c r="CF113" s="914">
        <v>2.9</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16204</v>
      </c>
      <c r="AB114" s="959"/>
      <c r="AC114" s="959"/>
      <c r="AD114" s="959"/>
      <c r="AE114" s="960"/>
      <c r="AF114" s="961">
        <v>19895</v>
      </c>
      <c r="AG114" s="959"/>
      <c r="AH114" s="959"/>
      <c r="AI114" s="959"/>
      <c r="AJ114" s="960"/>
      <c r="AK114" s="961">
        <v>21769</v>
      </c>
      <c r="AL114" s="959"/>
      <c r="AM114" s="959"/>
      <c r="AN114" s="959"/>
      <c r="AO114" s="960"/>
      <c r="AP114" s="962">
        <v>0.5</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1745435</v>
      </c>
      <c r="BR114" s="920"/>
      <c r="BS114" s="920"/>
      <c r="BT114" s="920"/>
      <c r="BU114" s="920"/>
      <c r="BV114" s="920">
        <v>1667858</v>
      </c>
      <c r="BW114" s="920"/>
      <c r="BX114" s="920"/>
      <c r="BY114" s="920"/>
      <c r="BZ114" s="920"/>
      <c r="CA114" s="920">
        <v>1524491</v>
      </c>
      <c r="CB114" s="920"/>
      <c r="CC114" s="920"/>
      <c r="CD114" s="920"/>
      <c r="CE114" s="920"/>
      <c r="CF114" s="914">
        <v>32</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2726</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24036</v>
      </c>
      <c r="AB115" s="934"/>
      <c r="AC115" s="934"/>
      <c r="AD115" s="934"/>
      <c r="AE115" s="935"/>
      <c r="AF115" s="936">
        <v>24796</v>
      </c>
      <c r="AG115" s="934"/>
      <c r="AH115" s="934"/>
      <c r="AI115" s="934"/>
      <c r="AJ115" s="935"/>
      <c r="AK115" s="936">
        <v>19726</v>
      </c>
      <c r="AL115" s="934"/>
      <c r="AM115" s="934"/>
      <c r="AN115" s="934"/>
      <c r="AO115" s="935"/>
      <c r="AP115" s="937">
        <v>0.4</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3239</v>
      </c>
      <c r="AB116" s="959"/>
      <c r="AC116" s="959"/>
      <c r="AD116" s="959"/>
      <c r="AE116" s="960"/>
      <c r="AF116" s="961">
        <v>2388</v>
      </c>
      <c r="AG116" s="959"/>
      <c r="AH116" s="959"/>
      <c r="AI116" s="959"/>
      <c r="AJ116" s="960"/>
      <c r="AK116" s="961">
        <v>1998</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1621779</v>
      </c>
      <c r="AB117" s="966"/>
      <c r="AC117" s="966"/>
      <c r="AD117" s="966"/>
      <c r="AE117" s="967"/>
      <c r="AF117" s="965">
        <v>1528111</v>
      </c>
      <c r="AG117" s="966"/>
      <c r="AH117" s="966"/>
      <c r="AI117" s="966"/>
      <c r="AJ117" s="967"/>
      <c r="AK117" s="965">
        <v>1272950</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14116089</v>
      </c>
      <c r="BR118" s="986"/>
      <c r="BS118" s="986"/>
      <c r="BT118" s="986"/>
      <c r="BU118" s="986"/>
      <c r="BV118" s="986">
        <v>13742901</v>
      </c>
      <c r="BW118" s="986"/>
      <c r="BX118" s="986"/>
      <c r="BY118" s="986"/>
      <c r="BZ118" s="986"/>
      <c r="CA118" s="986">
        <v>13486363</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6709923</v>
      </c>
      <c r="BR119" s="927"/>
      <c r="BS119" s="927"/>
      <c r="BT119" s="927"/>
      <c r="BU119" s="927"/>
      <c r="BV119" s="927">
        <v>7119825</v>
      </c>
      <c r="BW119" s="927"/>
      <c r="BX119" s="927"/>
      <c r="BY119" s="927"/>
      <c r="BZ119" s="927"/>
      <c r="CA119" s="927">
        <v>7244931</v>
      </c>
      <c r="CB119" s="927"/>
      <c r="CC119" s="927"/>
      <c r="CD119" s="927"/>
      <c r="CE119" s="927"/>
      <c r="CF119" s="941">
        <v>152.1</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62594</v>
      </c>
      <c r="DH119" s="998"/>
      <c r="DI119" s="998"/>
      <c r="DJ119" s="998"/>
      <c r="DK119" s="999"/>
      <c r="DL119" s="1000">
        <v>50501</v>
      </c>
      <c r="DM119" s="998"/>
      <c r="DN119" s="998"/>
      <c r="DO119" s="998"/>
      <c r="DP119" s="999"/>
      <c r="DQ119" s="1000">
        <v>39262</v>
      </c>
      <c r="DR119" s="998"/>
      <c r="DS119" s="998"/>
      <c r="DT119" s="998"/>
      <c r="DU119" s="999"/>
      <c r="DV119" s="1001">
        <v>0.8</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588471</v>
      </c>
      <c r="BR120" s="920"/>
      <c r="BS120" s="920"/>
      <c r="BT120" s="920"/>
      <c r="BU120" s="920"/>
      <c r="BV120" s="920">
        <v>512032</v>
      </c>
      <c r="BW120" s="920"/>
      <c r="BX120" s="920"/>
      <c r="BY120" s="920"/>
      <c r="BZ120" s="920"/>
      <c r="CA120" s="920">
        <v>469894</v>
      </c>
      <c r="CB120" s="920"/>
      <c r="CC120" s="920"/>
      <c r="CD120" s="920"/>
      <c r="CE120" s="920"/>
      <c r="CF120" s="914">
        <v>9.9</v>
      </c>
      <c r="CG120" s="915"/>
      <c r="CH120" s="915"/>
      <c r="CI120" s="915"/>
      <c r="CJ120" s="915"/>
      <c r="CK120" s="1013" t="s">
        <v>437</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2041926</v>
      </c>
      <c r="DH120" s="927"/>
      <c r="DI120" s="927"/>
      <c r="DJ120" s="927"/>
      <c r="DK120" s="927"/>
      <c r="DL120" s="927">
        <v>1914142</v>
      </c>
      <c r="DM120" s="927"/>
      <c r="DN120" s="927"/>
      <c r="DO120" s="927"/>
      <c r="DP120" s="927"/>
      <c r="DQ120" s="927">
        <v>1844643</v>
      </c>
      <c r="DR120" s="927"/>
      <c r="DS120" s="927"/>
      <c r="DT120" s="927"/>
      <c r="DU120" s="927"/>
      <c r="DV120" s="928">
        <v>38.700000000000003</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8234922</v>
      </c>
      <c r="BR121" s="986"/>
      <c r="BS121" s="986"/>
      <c r="BT121" s="986"/>
      <c r="BU121" s="986"/>
      <c r="BV121" s="986">
        <v>8192746</v>
      </c>
      <c r="BW121" s="986"/>
      <c r="BX121" s="986"/>
      <c r="BY121" s="986"/>
      <c r="BZ121" s="986"/>
      <c r="CA121" s="986">
        <v>8330439</v>
      </c>
      <c r="CB121" s="986"/>
      <c r="CC121" s="986"/>
      <c r="CD121" s="986"/>
      <c r="CE121" s="986"/>
      <c r="CF121" s="1024">
        <v>174.8</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3669</v>
      </c>
      <c r="DH121" s="920"/>
      <c r="DI121" s="920"/>
      <c r="DJ121" s="920"/>
      <c r="DK121" s="920"/>
      <c r="DL121" s="920">
        <v>4719</v>
      </c>
      <c r="DM121" s="920"/>
      <c r="DN121" s="920"/>
      <c r="DO121" s="920"/>
      <c r="DP121" s="920"/>
      <c r="DQ121" s="920">
        <v>39249</v>
      </c>
      <c r="DR121" s="920"/>
      <c r="DS121" s="920"/>
      <c r="DT121" s="920"/>
      <c r="DU121" s="920"/>
      <c r="DV121" s="921">
        <v>0.8</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2726</v>
      </c>
      <c r="AB122" s="959"/>
      <c r="AC122" s="959"/>
      <c r="AD122" s="959"/>
      <c r="AE122" s="960"/>
      <c r="AF122" s="961">
        <v>2726</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15533316</v>
      </c>
      <c r="BR122" s="1035"/>
      <c r="BS122" s="1035"/>
      <c r="BT122" s="1035"/>
      <c r="BU122" s="1035"/>
      <c r="BV122" s="1035">
        <v>15824603</v>
      </c>
      <c r="BW122" s="1035"/>
      <c r="BX122" s="1035"/>
      <c r="BY122" s="1035"/>
      <c r="BZ122" s="1035"/>
      <c r="CA122" s="1035">
        <v>16045264</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31816</v>
      </c>
      <c r="DH122" s="920"/>
      <c r="DI122" s="920"/>
      <c r="DJ122" s="920"/>
      <c r="DK122" s="920"/>
      <c r="DL122" s="920">
        <v>29078</v>
      </c>
      <c r="DM122" s="920"/>
      <c r="DN122" s="920"/>
      <c r="DO122" s="920"/>
      <c r="DP122" s="920"/>
      <c r="DQ122" s="920">
        <v>31105</v>
      </c>
      <c r="DR122" s="920"/>
      <c r="DS122" s="920"/>
      <c r="DT122" s="920"/>
      <c r="DU122" s="920"/>
      <c r="DV122" s="921">
        <v>0.7</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11725</v>
      </c>
      <c r="AB126" s="959"/>
      <c r="AC126" s="959"/>
      <c r="AD126" s="959"/>
      <c r="AE126" s="960"/>
      <c r="AF126" s="961">
        <v>11943</v>
      </c>
      <c r="AG126" s="959"/>
      <c r="AH126" s="959"/>
      <c r="AI126" s="959"/>
      <c r="AJ126" s="960"/>
      <c r="AK126" s="961">
        <v>11001</v>
      </c>
      <c r="AL126" s="959"/>
      <c r="AM126" s="959"/>
      <c r="AN126" s="959"/>
      <c r="AO126" s="960"/>
      <c r="AP126" s="962">
        <v>0.2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9585</v>
      </c>
      <c r="AB127" s="959"/>
      <c r="AC127" s="959"/>
      <c r="AD127" s="959"/>
      <c r="AE127" s="960"/>
      <c r="AF127" s="961">
        <v>10127</v>
      </c>
      <c r="AG127" s="959"/>
      <c r="AH127" s="959"/>
      <c r="AI127" s="959"/>
      <c r="AJ127" s="960"/>
      <c r="AK127" s="961">
        <v>8725</v>
      </c>
      <c r="AL127" s="959"/>
      <c r="AM127" s="959"/>
      <c r="AN127" s="959"/>
      <c r="AO127" s="960"/>
      <c r="AP127" s="962">
        <v>0.2</v>
      </c>
      <c r="AQ127" s="963"/>
      <c r="AR127" s="963"/>
      <c r="AS127" s="963"/>
      <c r="AT127" s="964"/>
      <c r="AU127" s="233"/>
      <c r="AV127" s="233"/>
      <c r="AW127" s="233"/>
      <c r="AX127" s="886" t="s">
        <v>451</v>
      </c>
      <c r="AY127" s="887"/>
      <c r="AZ127" s="887"/>
      <c r="BA127" s="887"/>
      <c r="BB127" s="887"/>
      <c r="BC127" s="887"/>
      <c r="BD127" s="887"/>
      <c r="BE127" s="888"/>
      <c r="BF127" s="1041" t="s">
        <v>112</v>
      </c>
      <c r="BG127" s="1042"/>
      <c r="BH127" s="1042"/>
      <c r="BI127" s="1042"/>
      <c r="BJ127" s="1042"/>
      <c r="BK127" s="1042"/>
      <c r="BL127" s="1051"/>
      <c r="BM127" s="1041">
        <v>14.65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84666</v>
      </c>
      <c r="AB128" s="1090"/>
      <c r="AC128" s="1090"/>
      <c r="AD128" s="1090"/>
      <c r="AE128" s="1091"/>
      <c r="AF128" s="1092">
        <v>78124</v>
      </c>
      <c r="AG128" s="1090"/>
      <c r="AH128" s="1090"/>
      <c r="AI128" s="1090"/>
      <c r="AJ128" s="1091"/>
      <c r="AK128" s="1092">
        <v>79136</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19.649999999999999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6030502</v>
      </c>
      <c r="AB129" s="959"/>
      <c r="AC129" s="959"/>
      <c r="AD129" s="959"/>
      <c r="AE129" s="960"/>
      <c r="AF129" s="961">
        <v>6017976</v>
      </c>
      <c r="AG129" s="959"/>
      <c r="AH129" s="959"/>
      <c r="AI129" s="959"/>
      <c r="AJ129" s="960"/>
      <c r="AK129" s="961">
        <v>5583556</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9.3000000000000007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998278</v>
      </c>
      <c r="AB130" s="959"/>
      <c r="AC130" s="959"/>
      <c r="AD130" s="959"/>
      <c r="AE130" s="960"/>
      <c r="AF130" s="961">
        <v>968540</v>
      </c>
      <c r="AG130" s="959"/>
      <c r="AH130" s="959"/>
      <c r="AI130" s="959"/>
      <c r="AJ130" s="960"/>
      <c r="AK130" s="961">
        <v>819144</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5032224</v>
      </c>
      <c r="AB131" s="998"/>
      <c r="AC131" s="998"/>
      <c r="AD131" s="998"/>
      <c r="AE131" s="999"/>
      <c r="AF131" s="1000">
        <v>5049436</v>
      </c>
      <c r="AG131" s="998"/>
      <c r="AH131" s="998"/>
      <c r="AI131" s="998"/>
      <c r="AJ131" s="999"/>
      <c r="AK131" s="1000">
        <v>4764412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10.707691069999999</v>
      </c>
      <c r="AB132" s="1104"/>
      <c r="AC132" s="1104"/>
      <c r="AD132" s="1104"/>
      <c r="AE132" s="1105"/>
      <c r="AF132" s="1106">
        <v>9.5346688220000004</v>
      </c>
      <c r="AG132" s="1104"/>
      <c r="AH132" s="1104"/>
      <c r="AI132" s="1104"/>
      <c r="AJ132" s="1105"/>
      <c r="AK132" s="1106">
        <v>7.8639294839999998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12.4</v>
      </c>
      <c r="AB133" s="1111"/>
      <c r="AC133" s="1111"/>
      <c r="AD133" s="1111"/>
      <c r="AE133" s="1112"/>
      <c r="AF133" s="1110">
        <v>11.1</v>
      </c>
      <c r="AG133" s="1111"/>
      <c r="AH133" s="1111"/>
      <c r="AI133" s="1111"/>
      <c r="AJ133" s="1112"/>
      <c r="AK133" s="1110">
        <v>9.3000000000000007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1327711</v>
      </c>
      <c r="L9" s="264">
        <v>139246</v>
      </c>
      <c r="M9" s="265">
        <v>98802</v>
      </c>
      <c r="N9" s="266">
        <v>40.9</v>
      </c>
    </row>
    <row r="10" spans="1:16" x14ac:dyDescent="0.15">
      <c r="A10" s="248"/>
      <c r="B10" s="244"/>
      <c r="C10" s="244"/>
      <c r="D10" s="244"/>
      <c r="E10" s="244"/>
      <c r="F10" s="244"/>
      <c r="G10" s="1119" t="s">
        <v>473</v>
      </c>
      <c r="H10" s="1120"/>
      <c r="I10" s="1120"/>
      <c r="J10" s="1121"/>
      <c r="K10" s="267">
        <v>57382</v>
      </c>
      <c r="L10" s="268">
        <v>6018</v>
      </c>
      <c r="M10" s="269">
        <v>9936</v>
      </c>
      <c r="N10" s="270">
        <v>-39.4</v>
      </c>
    </row>
    <row r="11" spans="1:16" ht="13.5" customHeight="1" x14ac:dyDescent="0.15">
      <c r="A11" s="248"/>
      <c r="B11" s="244"/>
      <c r="C11" s="244"/>
      <c r="D11" s="244"/>
      <c r="E11" s="244"/>
      <c r="F11" s="244"/>
      <c r="G11" s="1119" t="s">
        <v>474</v>
      </c>
      <c r="H11" s="1120"/>
      <c r="I11" s="1120"/>
      <c r="J11" s="1121"/>
      <c r="K11" s="267">
        <v>206234</v>
      </c>
      <c r="L11" s="268">
        <v>21629</v>
      </c>
      <c r="M11" s="269">
        <v>18057</v>
      </c>
      <c r="N11" s="270">
        <v>19.8</v>
      </c>
    </row>
    <row r="12" spans="1:16" ht="13.5" customHeight="1" x14ac:dyDescent="0.15">
      <c r="A12" s="248"/>
      <c r="B12" s="244"/>
      <c r="C12" s="244"/>
      <c r="D12" s="244"/>
      <c r="E12" s="244"/>
      <c r="F12" s="244"/>
      <c r="G12" s="1119" t="s">
        <v>475</v>
      </c>
      <c r="H12" s="1120"/>
      <c r="I12" s="1120"/>
      <c r="J12" s="1121"/>
      <c r="K12" s="267" t="s">
        <v>476</v>
      </c>
      <c r="L12" s="268" t="s">
        <v>476</v>
      </c>
      <c r="M12" s="269">
        <v>2120</v>
      </c>
      <c r="N12" s="270" t="s">
        <v>476</v>
      </c>
    </row>
    <row r="13" spans="1:16" ht="13.5" customHeight="1" x14ac:dyDescent="0.15">
      <c r="A13" s="248"/>
      <c r="B13" s="244"/>
      <c r="C13" s="244"/>
      <c r="D13" s="244"/>
      <c r="E13" s="244"/>
      <c r="F13" s="244"/>
      <c r="G13" s="1119" t="s">
        <v>477</v>
      </c>
      <c r="H13" s="1120"/>
      <c r="I13" s="1120"/>
      <c r="J13" s="1121"/>
      <c r="K13" s="267" t="s">
        <v>476</v>
      </c>
      <c r="L13" s="268" t="s">
        <v>476</v>
      </c>
      <c r="M13" s="269" t="s">
        <v>476</v>
      </c>
      <c r="N13" s="270" t="s">
        <v>476</v>
      </c>
    </row>
    <row r="14" spans="1:16" ht="13.5" customHeight="1" x14ac:dyDescent="0.15">
      <c r="A14" s="248"/>
      <c r="B14" s="244"/>
      <c r="C14" s="244"/>
      <c r="D14" s="244"/>
      <c r="E14" s="244"/>
      <c r="F14" s="244"/>
      <c r="G14" s="1119" t="s">
        <v>478</v>
      </c>
      <c r="H14" s="1120"/>
      <c r="I14" s="1120"/>
      <c r="J14" s="1121"/>
      <c r="K14" s="267">
        <v>76982</v>
      </c>
      <c r="L14" s="268">
        <v>8074</v>
      </c>
      <c r="M14" s="269">
        <v>5213</v>
      </c>
      <c r="N14" s="270">
        <v>54.9</v>
      </c>
    </row>
    <row r="15" spans="1:16" ht="13.5" customHeight="1" x14ac:dyDescent="0.15">
      <c r="A15" s="248"/>
      <c r="B15" s="244"/>
      <c r="C15" s="244"/>
      <c r="D15" s="244"/>
      <c r="E15" s="244"/>
      <c r="F15" s="244"/>
      <c r="G15" s="1119" t="s">
        <v>479</v>
      </c>
      <c r="H15" s="1120"/>
      <c r="I15" s="1120"/>
      <c r="J15" s="1121"/>
      <c r="K15" s="267">
        <v>23850</v>
      </c>
      <c r="L15" s="268">
        <v>2501</v>
      </c>
      <c r="M15" s="269">
        <v>2752</v>
      </c>
      <c r="N15" s="270">
        <v>-9.1</v>
      </c>
    </row>
    <row r="16" spans="1:16" x14ac:dyDescent="0.15">
      <c r="A16" s="248"/>
      <c r="B16" s="244"/>
      <c r="C16" s="244"/>
      <c r="D16" s="244"/>
      <c r="E16" s="244"/>
      <c r="F16" s="244"/>
      <c r="G16" s="1122" t="s">
        <v>480</v>
      </c>
      <c r="H16" s="1123"/>
      <c r="I16" s="1123"/>
      <c r="J16" s="1124"/>
      <c r="K16" s="268">
        <v>-142382</v>
      </c>
      <c r="L16" s="268">
        <v>-14933</v>
      </c>
      <c r="M16" s="269">
        <v>-11422</v>
      </c>
      <c r="N16" s="270">
        <v>30.7</v>
      </c>
    </row>
    <row r="17" spans="1:16" x14ac:dyDescent="0.15">
      <c r="A17" s="248"/>
      <c r="B17" s="244"/>
      <c r="C17" s="244"/>
      <c r="D17" s="244"/>
      <c r="E17" s="244"/>
      <c r="F17" s="244"/>
      <c r="G17" s="1122" t="s">
        <v>170</v>
      </c>
      <c r="H17" s="1123"/>
      <c r="I17" s="1123"/>
      <c r="J17" s="1124"/>
      <c r="K17" s="268">
        <v>1549777</v>
      </c>
      <c r="L17" s="268">
        <v>162536</v>
      </c>
      <c r="M17" s="269">
        <v>125458</v>
      </c>
      <c r="N17" s="270">
        <v>29.6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16.68</v>
      </c>
      <c r="L21" s="281">
        <v>11.31</v>
      </c>
      <c r="M21" s="282">
        <v>5.37</v>
      </c>
      <c r="N21" s="249"/>
      <c r="O21" s="283"/>
      <c r="P21" s="279"/>
    </row>
    <row r="22" spans="1:16" s="284" customFormat="1" x14ac:dyDescent="0.15">
      <c r="A22" s="279"/>
      <c r="B22" s="249"/>
      <c r="C22" s="249"/>
      <c r="D22" s="249"/>
      <c r="E22" s="249"/>
      <c r="F22" s="249"/>
      <c r="G22" s="1114" t="s">
        <v>486</v>
      </c>
      <c r="H22" s="1115"/>
      <c r="I22" s="1115"/>
      <c r="J22" s="1116"/>
      <c r="K22" s="285">
        <v>96.8</v>
      </c>
      <c r="L22" s="286">
        <v>94.9</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1046854</v>
      </c>
      <c r="L32" s="294">
        <v>109791</v>
      </c>
      <c r="M32" s="295">
        <v>88984</v>
      </c>
      <c r="N32" s="296">
        <v>23.4</v>
      </c>
    </row>
    <row r="33" spans="1:16" ht="13.5" customHeight="1" x14ac:dyDescent="0.15">
      <c r="A33" s="248"/>
      <c r="B33" s="244"/>
      <c r="C33" s="244"/>
      <c r="D33" s="244"/>
      <c r="E33" s="244"/>
      <c r="F33" s="244"/>
      <c r="G33" s="1130" t="s">
        <v>490</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491</v>
      </c>
      <c r="H34" s="1131"/>
      <c r="I34" s="1131"/>
      <c r="J34" s="1132"/>
      <c r="K34" s="294" t="s">
        <v>476</v>
      </c>
      <c r="L34" s="294" t="s">
        <v>476</v>
      </c>
      <c r="M34" s="295" t="s">
        <v>476</v>
      </c>
      <c r="N34" s="296" t="s">
        <v>476</v>
      </c>
    </row>
    <row r="35" spans="1:16" ht="27" customHeight="1" x14ac:dyDescent="0.15">
      <c r="A35" s="248"/>
      <c r="B35" s="244"/>
      <c r="C35" s="244"/>
      <c r="D35" s="244"/>
      <c r="E35" s="244"/>
      <c r="F35" s="244"/>
      <c r="G35" s="1130" t="s">
        <v>492</v>
      </c>
      <c r="H35" s="1131"/>
      <c r="I35" s="1131"/>
      <c r="J35" s="1132"/>
      <c r="K35" s="294">
        <v>182603</v>
      </c>
      <c r="L35" s="294">
        <v>19151</v>
      </c>
      <c r="M35" s="295">
        <v>24074</v>
      </c>
      <c r="N35" s="296">
        <v>-20.399999999999999</v>
      </c>
    </row>
    <row r="36" spans="1:16" ht="27" customHeight="1" x14ac:dyDescent="0.15">
      <c r="A36" s="248"/>
      <c r="B36" s="244"/>
      <c r="C36" s="244"/>
      <c r="D36" s="244"/>
      <c r="E36" s="244"/>
      <c r="F36" s="244"/>
      <c r="G36" s="1130" t="s">
        <v>493</v>
      </c>
      <c r="H36" s="1131"/>
      <c r="I36" s="1131"/>
      <c r="J36" s="1132"/>
      <c r="K36" s="294">
        <v>21769</v>
      </c>
      <c r="L36" s="294">
        <v>2283</v>
      </c>
      <c r="M36" s="295">
        <v>3724</v>
      </c>
      <c r="N36" s="296">
        <v>-38.700000000000003</v>
      </c>
    </row>
    <row r="37" spans="1:16" ht="13.5" customHeight="1" x14ac:dyDescent="0.15">
      <c r="A37" s="248"/>
      <c r="B37" s="244"/>
      <c r="C37" s="244"/>
      <c r="D37" s="244"/>
      <c r="E37" s="244"/>
      <c r="F37" s="244"/>
      <c r="G37" s="1130" t="s">
        <v>494</v>
      </c>
      <c r="H37" s="1131"/>
      <c r="I37" s="1131"/>
      <c r="J37" s="1132"/>
      <c r="K37" s="294">
        <v>19726</v>
      </c>
      <c r="L37" s="294">
        <v>2069</v>
      </c>
      <c r="M37" s="295">
        <v>1554</v>
      </c>
      <c r="N37" s="296">
        <v>33.1</v>
      </c>
    </row>
    <row r="38" spans="1:16" ht="27" customHeight="1" x14ac:dyDescent="0.15">
      <c r="A38" s="248"/>
      <c r="B38" s="244"/>
      <c r="C38" s="244"/>
      <c r="D38" s="244"/>
      <c r="E38" s="244"/>
      <c r="F38" s="244"/>
      <c r="G38" s="1133" t="s">
        <v>495</v>
      </c>
      <c r="H38" s="1134"/>
      <c r="I38" s="1134"/>
      <c r="J38" s="1135"/>
      <c r="K38" s="297">
        <v>1998</v>
      </c>
      <c r="L38" s="297">
        <v>210</v>
      </c>
      <c r="M38" s="298">
        <v>30</v>
      </c>
      <c r="N38" s="299">
        <v>600</v>
      </c>
      <c r="O38" s="293"/>
    </row>
    <row r="39" spans="1:16" x14ac:dyDescent="0.15">
      <c r="A39" s="248"/>
      <c r="B39" s="244"/>
      <c r="C39" s="244"/>
      <c r="D39" s="244"/>
      <c r="E39" s="244"/>
      <c r="F39" s="244"/>
      <c r="G39" s="1133" t="s">
        <v>496</v>
      </c>
      <c r="H39" s="1134"/>
      <c r="I39" s="1134"/>
      <c r="J39" s="1135"/>
      <c r="K39" s="300">
        <v>-79136</v>
      </c>
      <c r="L39" s="300">
        <v>-8300</v>
      </c>
      <c r="M39" s="301">
        <v>-3836</v>
      </c>
      <c r="N39" s="302">
        <v>116.4</v>
      </c>
      <c r="O39" s="293"/>
    </row>
    <row r="40" spans="1:16" ht="27" customHeight="1" x14ac:dyDescent="0.15">
      <c r="A40" s="248"/>
      <c r="B40" s="244"/>
      <c r="C40" s="244"/>
      <c r="D40" s="244"/>
      <c r="E40" s="244"/>
      <c r="F40" s="244"/>
      <c r="G40" s="1130" t="s">
        <v>497</v>
      </c>
      <c r="H40" s="1131"/>
      <c r="I40" s="1131"/>
      <c r="J40" s="1132"/>
      <c r="K40" s="300">
        <v>-819144</v>
      </c>
      <c r="L40" s="300">
        <v>-85909</v>
      </c>
      <c r="M40" s="301">
        <v>-78134</v>
      </c>
      <c r="N40" s="302">
        <v>10</v>
      </c>
      <c r="O40" s="293"/>
    </row>
    <row r="41" spans="1:16" x14ac:dyDescent="0.15">
      <c r="A41" s="248"/>
      <c r="B41" s="244"/>
      <c r="C41" s="244"/>
      <c r="D41" s="244"/>
      <c r="E41" s="244"/>
      <c r="F41" s="244"/>
      <c r="G41" s="1136" t="s">
        <v>280</v>
      </c>
      <c r="H41" s="1137"/>
      <c r="I41" s="1137"/>
      <c r="J41" s="1138"/>
      <c r="K41" s="294">
        <v>374670</v>
      </c>
      <c r="L41" s="300">
        <v>39294</v>
      </c>
      <c r="M41" s="301">
        <v>36395</v>
      </c>
      <c r="N41" s="302">
        <v>8</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2356668</v>
      </c>
      <c r="J51" s="320">
        <v>233727</v>
      </c>
      <c r="K51" s="321">
        <v>-29.5</v>
      </c>
      <c r="L51" s="322">
        <v>147869</v>
      </c>
      <c r="M51" s="323">
        <v>16.3</v>
      </c>
      <c r="N51" s="324">
        <v>-45.8</v>
      </c>
    </row>
    <row r="52" spans="1:14" x14ac:dyDescent="0.15">
      <c r="A52" s="248"/>
      <c r="B52" s="244"/>
      <c r="C52" s="244"/>
      <c r="D52" s="244"/>
      <c r="E52" s="244"/>
      <c r="F52" s="244"/>
      <c r="G52" s="325"/>
      <c r="H52" s="326" t="s">
        <v>508</v>
      </c>
      <c r="I52" s="327">
        <v>1078483</v>
      </c>
      <c r="J52" s="328">
        <v>106961</v>
      </c>
      <c r="K52" s="329">
        <v>-28.8</v>
      </c>
      <c r="L52" s="330">
        <v>63271</v>
      </c>
      <c r="M52" s="331">
        <v>-12.8</v>
      </c>
      <c r="N52" s="332">
        <v>-16</v>
      </c>
    </row>
    <row r="53" spans="1:14" x14ac:dyDescent="0.15">
      <c r="A53" s="248"/>
      <c r="B53" s="244"/>
      <c r="C53" s="244"/>
      <c r="D53" s="244"/>
      <c r="E53" s="244"/>
      <c r="F53" s="244"/>
      <c r="G53" s="310" t="s">
        <v>509</v>
      </c>
      <c r="H53" s="311"/>
      <c r="I53" s="319">
        <v>2522301</v>
      </c>
      <c r="J53" s="320">
        <v>255475</v>
      </c>
      <c r="K53" s="321">
        <v>9.3000000000000007</v>
      </c>
      <c r="L53" s="322">
        <v>117242</v>
      </c>
      <c r="M53" s="323">
        <v>-20.7</v>
      </c>
      <c r="N53" s="324">
        <v>30</v>
      </c>
    </row>
    <row r="54" spans="1:14" x14ac:dyDescent="0.15">
      <c r="A54" s="248"/>
      <c r="B54" s="244"/>
      <c r="C54" s="244"/>
      <c r="D54" s="244"/>
      <c r="E54" s="244"/>
      <c r="F54" s="244"/>
      <c r="G54" s="325"/>
      <c r="H54" s="326" t="s">
        <v>508</v>
      </c>
      <c r="I54" s="327">
        <v>1230879</v>
      </c>
      <c r="J54" s="328">
        <v>124671</v>
      </c>
      <c r="K54" s="329">
        <v>16.600000000000001</v>
      </c>
      <c r="L54" s="330">
        <v>59388</v>
      </c>
      <c r="M54" s="331">
        <v>-6.1</v>
      </c>
      <c r="N54" s="332">
        <v>22.7</v>
      </c>
    </row>
    <row r="55" spans="1:14" x14ac:dyDescent="0.15">
      <c r="A55" s="248"/>
      <c r="B55" s="244"/>
      <c r="C55" s="244"/>
      <c r="D55" s="244"/>
      <c r="E55" s="244"/>
      <c r="F55" s="244"/>
      <c r="G55" s="310" t="s">
        <v>510</v>
      </c>
      <c r="H55" s="311"/>
      <c r="I55" s="319">
        <v>1829013</v>
      </c>
      <c r="J55" s="320">
        <v>186406</v>
      </c>
      <c r="K55" s="321">
        <v>-27</v>
      </c>
      <c r="L55" s="322">
        <v>114097</v>
      </c>
      <c r="M55" s="323">
        <v>-2.7</v>
      </c>
      <c r="N55" s="324">
        <v>-24.3</v>
      </c>
    </row>
    <row r="56" spans="1:14" x14ac:dyDescent="0.15">
      <c r="A56" s="248"/>
      <c r="B56" s="244"/>
      <c r="C56" s="244"/>
      <c r="D56" s="244"/>
      <c r="E56" s="244"/>
      <c r="F56" s="244"/>
      <c r="G56" s="325"/>
      <c r="H56" s="326" t="s">
        <v>508</v>
      </c>
      <c r="I56" s="327">
        <v>857142</v>
      </c>
      <c r="J56" s="328">
        <v>87357</v>
      </c>
      <c r="K56" s="329">
        <v>-29.9</v>
      </c>
      <c r="L56" s="330">
        <v>61630</v>
      </c>
      <c r="M56" s="331">
        <v>3.8</v>
      </c>
      <c r="N56" s="332">
        <v>-33.700000000000003</v>
      </c>
    </row>
    <row r="57" spans="1:14" x14ac:dyDescent="0.15">
      <c r="A57" s="248"/>
      <c r="B57" s="244"/>
      <c r="C57" s="244"/>
      <c r="D57" s="244"/>
      <c r="E57" s="244"/>
      <c r="F57" s="244"/>
      <c r="G57" s="310" t="s">
        <v>511</v>
      </c>
      <c r="H57" s="311"/>
      <c r="I57" s="319">
        <v>1937918</v>
      </c>
      <c r="J57" s="320">
        <v>199477</v>
      </c>
      <c r="K57" s="321">
        <v>7</v>
      </c>
      <c r="L57" s="322">
        <v>136577</v>
      </c>
      <c r="M57" s="323">
        <v>19.7</v>
      </c>
      <c r="N57" s="324">
        <v>-12.7</v>
      </c>
    </row>
    <row r="58" spans="1:14" x14ac:dyDescent="0.15">
      <c r="A58" s="248"/>
      <c r="B58" s="244"/>
      <c r="C58" s="244"/>
      <c r="D58" s="244"/>
      <c r="E58" s="244"/>
      <c r="F58" s="244"/>
      <c r="G58" s="325"/>
      <c r="H58" s="326" t="s">
        <v>508</v>
      </c>
      <c r="I58" s="327">
        <v>839931</v>
      </c>
      <c r="J58" s="328">
        <v>86457</v>
      </c>
      <c r="K58" s="329">
        <v>-1</v>
      </c>
      <c r="L58" s="330">
        <v>59645</v>
      </c>
      <c r="M58" s="331">
        <v>-3.2</v>
      </c>
      <c r="N58" s="332">
        <v>2.2000000000000002</v>
      </c>
    </row>
    <row r="59" spans="1:14" x14ac:dyDescent="0.15">
      <c r="A59" s="248"/>
      <c r="B59" s="244"/>
      <c r="C59" s="244"/>
      <c r="D59" s="244"/>
      <c r="E59" s="244"/>
      <c r="F59" s="244"/>
      <c r="G59" s="310" t="s">
        <v>512</v>
      </c>
      <c r="H59" s="311"/>
      <c r="I59" s="319">
        <v>1936293</v>
      </c>
      <c r="J59" s="320">
        <v>203072</v>
      </c>
      <c r="K59" s="321">
        <v>1.8</v>
      </c>
      <c r="L59" s="322">
        <v>132212</v>
      </c>
      <c r="M59" s="323">
        <v>-3.2</v>
      </c>
      <c r="N59" s="324">
        <v>5</v>
      </c>
    </row>
    <row r="60" spans="1:14" x14ac:dyDescent="0.15">
      <c r="A60" s="248"/>
      <c r="B60" s="244"/>
      <c r="C60" s="244"/>
      <c r="D60" s="244"/>
      <c r="E60" s="244"/>
      <c r="F60" s="244"/>
      <c r="G60" s="325"/>
      <c r="H60" s="326" t="s">
        <v>508</v>
      </c>
      <c r="I60" s="333">
        <v>866102</v>
      </c>
      <c r="J60" s="328">
        <v>90834</v>
      </c>
      <c r="K60" s="329">
        <v>5.0999999999999996</v>
      </c>
      <c r="L60" s="330">
        <v>67114</v>
      </c>
      <c r="M60" s="331">
        <v>12.5</v>
      </c>
      <c r="N60" s="332">
        <v>-7.4</v>
      </c>
    </row>
    <row r="61" spans="1:14" x14ac:dyDescent="0.15">
      <c r="A61" s="248"/>
      <c r="B61" s="244"/>
      <c r="C61" s="244"/>
      <c r="D61" s="244"/>
      <c r="E61" s="244"/>
      <c r="F61" s="244"/>
      <c r="G61" s="310" t="s">
        <v>513</v>
      </c>
      <c r="H61" s="334"/>
      <c r="I61" s="335">
        <v>2116439</v>
      </c>
      <c r="J61" s="336">
        <v>215631</v>
      </c>
      <c r="K61" s="337">
        <v>-7.7</v>
      </c>
      <c r="L61" s="338">
        <v>129599</v>
      </c>
      <c r="M61" s="339">
        <v>1.9</v>
      </c>
      <c r="N61" s="324">
        <v>-9.6</v>
      </c>
    </row>
    <row r="62" spans="1:14" x14ac:dyDescent="0.15">
      <c r="A62" s="248"/>
      <c r="B62" s="244"/>
      <c r="C62" s="244"/>
      <c r="D62" s="244"/>
      <c r="E62" s="244"/>
      <c r="F62" s="244"/>
      <c r="G62" s="325"/>
      <c r="H62" s="326" t="s">
        <v>508</v>
      </c>
      <c r="I62" s="327">
        <v>974507</v>
      </c>
      <c r="J62" s="328">
        <v>99256</v>
      </c>
      <c r="K62" s="329">
        <v>-7.6</v>
      </c>
      <c r="L62" s="330">
        <v>62210</v>
      </c>
      <c r="M62" s="331">
        <v>-1.2</v>
      </c>
      <c r="N62" s="332">
        <v>-6.4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33.729999999999997</v>
      </c>
      <c r="G47" s="12">
        <v>38.03</v>
      </c>
      <c r="H47" s="12">
        <v>45.07</v>
      </c>
      <c r="I47" s="12">
        <v>52.07</v>
      </c>
      <c r="J47" s="13">
        <v>62.83</v>
      </c>
    </row>
    <row r="48" spans="2:10" ht="57.75" customHeight="1" x14ac:dyDescent="0.15">
      <c r="B48" s="14"/>
      <c r="C48" s="1141" t="s">
        <v>4</v>
      </c>
      <c r="D48" s="1141"/>
      <c r="E48" s="1142"/>
      <c r="F48" s="15">
        <v>6.39</v>
      </c>
      <c r="G48" s="16">
        <v>6.9</v>
      </c>
      <c r="H48" s="16">
        <v>5.82</v>
      </c>
      <c r="I48" s="16">
        <v>5.9</v>
      </c>
      <c r="J48" s="17">
        <v>8.24</v>
      </c>
    </row>
    <row r="49" spans="2:10" ht="57.75" customHeight="1" thickBot="1" x14ac:dyDescent="0.2">
      <c r="B49" s="18"/>
      <c r="C49" s="1143" t="s">
        <v>5</v>
      </c>
      <c r="D49" s="1143"/>
      <c r="E49" s="1144"/>
      <c r="F49" s="19">
        <v>9.65</v>
      </c>
      <c r="G49" s="20">
        <v>3.33</v>
      </c>
      <c r="H49" s="20">
        <v>7.92</v>
      </c>
      <c r="I49" s="20">
        <v>6.98</v>
      </c>
      <c r="J49" s="21">
        <v>8.59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520</v>
      </c>
      <c r="D34" s="1151"/>
      <c r="E34" s="1152"/>
      <c r="F34" s="32">
        <v>6.38</v>
      </c>
      <c r="G34" s="33">
        <v>6.89</v>
      </c>
      <c r="H34" s="33">
        <v>5.81</v>
      </c>
      <c r="I34" s="33">
        <v>5.89</v>
      </c>
      <c r="J34" s="34">
        <v>8.24</v>
      </c>
      <c r="K34" s="22"/>
      <c r="L34" s="22"/>
      <c r="M34" s="22"/>
      <c r="N34" s="22"/>
      <c r="O34" s="22"/>
      <c r="P34" s="22"/>
    </row>
    <row r="35" spans="1:16" ht="39" customHeight="1" x14ac:dyDescent="0.15">
      <c r="A35" s="22"/>
      <c r="B35" s="35"/>
      <c r="C35" s="1145" t="s">
        <v>521</v>
      </c>
      <c r="D35" s="1146"/>
      <c r="E35" s="1147"/>
      <c r="F35" s="36">
        <v>0.34</v>
      </c>
      <c r="G35" s="37">
        <v>0.87</v>
      </c>
      <c r="H35" s="37">
        <v>0.83</v>
      </c>
      <c r="I35" s="37">
        <v>0.17</v>
      </c>
      <c r="J35" s="38">
        <v>1.74</v>
      </c>
      <c r="K35" s="22"/>
      <c r="L35" s="22"/>
      <c r="M35" s="22"/>
      <c r="N35" s="22"/>
      <c r="O35" s="22"/>
      <c r="P35" s="22"/>
    </row>
    <row r="36" spans="1:16" ht="39" customHeight="1" x14ac:dyDescent="0.15">
      <c r="A36" s="22"/>
      <c r="B36" s="35"/>
      <c r="C36" s="1145" t="s">
        <v>522</v>
      </c>
      <c r="D36" s="1146"/>
      <c r="E36" s="1147"/>
      <c r="F36" s="36">
        <v>0.5</v>
      </c>
      <c r="G36" s="37">
        <v>0.63</v>
      </c>
      <c r="H36" s="37">
        <v>1.0900000000000001</v>
      </c>
      <c r="I36" s="37">
        <v>1.32</v>
      </c>
      <c r="J36" s="38">
        <v>1.55</v>
      </c>
      <c r="K36" s="22"/>
      <c r="L36" s="22"/>
      <c r="M36" s="22"/>
      <c r="N36" s="22"/>
      <c r="O36" s="22"/>
      <c r="P36" s="22"/>
    </row>
    <row r="37" spans="1:16" ht="39" customHeight="1" x14ac:dyDescent="0.15">
      <c r="A37" s="22"/>
      <c r="B37" s="35"/>
      <c r="C37" s="1145" t="s">
        <v>523</v>
      </c>
      <c r="D37" s="1146"/>
      <c r="E37" s="1147"/>
      <c r="F37" s="36">
        <v>0.08</v>
      </c>
      <c r="G37" s="37">
        <v>0</v>
      </c>
      <c r="H37" s="37">
        <v>0.08</v>
      </c>
      <c r="I37" s="37">
        <v>0.13</v>
      </c>
      <c r="J37" s="38">
        <v>0.27</v>
      </c>
      <c r="K37" s="22"/>
      <c r="L37" s="22"/>
      <c r="M37" s="22"/>
      <c r="N37" s="22"/>
      <c r="O37" s="22"/>
      <c r="P37" s="22"/>
    </row>
    <row r="38" spans="1:16" ht="39" customHeight="1" x14ac:dyDescent="0.15">
      <c r="A38" s="22"/>
      <c r="B38" s="35"/>
      <c r="C38" s="1145" t="s">
        <v>524</v>
      </c>
      <c r="D38" s="1146"/>
      <c r="E38" s="1147"/>
      <c r="F38" s="36">
        <v>0.01</v>
      </c>
      <c r="G38" s="37">
        <v>0.01</v>
      </c>
      <c r="H38" s="37">
        <v>0</v>
      </c>
      <c r="I38" s="37">
        <v>0</v>
      </c>
      <c r="J38" s="38">
        <v>0.02</v>
      </c>
      <c r="K38" s="22"/>
      <c r="L38" s="22"/>
      <c r="M38" s="22"/>
      <c r="N38" s="22"/>
      <c r="O38" s="22"/>
      <c r="P38" s="22"/>
    </row>
    <row r="39" spans="1:16" ht="39" customHeight="1" x14ac:dyDescent="0.15">
      <c r="A39" s="22"/>
      <c r="B39" s="35"/>
      <c r="C39" s="1145" t="s">
        <v>525</v>
      </c>
      <c r="D39" s="1146"/>
      <c r="E39" s="1147"/>
      <c r="F39" s="36">
        <v>0.25</v>
      </c>
      <c r="G39" s="37">
        <v>0</v>
      </c>
      <c r="H39" s="37">
        <v>0</v>
      </c>
      <c r="I39" s="37">
        <v>0</v>
      </c>
      <c r="J39" s="38">
        <v>0.01</v>
      </c>
      <c r="K39" s="22"/>
      <c r="L39" s="22"/>
      <c r="M39" s="22"/>
      <c r="N39" s="22"/>
      <c r="O39" s="22"/>
      <c r="P39" s="22"/>
    </row>
    <row r="40" spans="1:16" ht="39" customHeight="1" x14ac:dyDescent="0.15">
      <c r="A40" s="22"/>
      <c r="B40" s="35"/>
      <c r="C40" s="1145" t="s">
        <v>526</v>
      </c>
      <c r="D40" s="1146"/>
      <c r="E40" s="1147"/>
      <c r="F40" s="36">
        <v>0</v>
      </c>
      <c r="G40" s="37">
        <v>0</v>
      </c>
      <c r="H40" s="37">
        <v>0</v>
      </c>
      <c r="I40" s="37">
        <v>0</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527</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528</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1474</v>
      </c>
      <c r="L45" s="60">
        <v>1374</v>
      </c>
      <c r="M45" s="60">
        <v>1328</v>
      </c>
      <c r="N45" s="60">
        <v>1248</v>
      </c>
      <c r="O45" s="61">
        <v>1047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281</v>
      </c>
      <c r="L48" s="64">
        <v>266</v>
      </c>
      <c r="M48" s="64">
        <v>251</v>
      </c>
      <c r="N48" s="64">
        <v>233</v>
      </c>
      <c r="O48" s="65">
        <v>183</v>
      </c>
      <c r="P48" s="48"/>
      <c r="Q48" s="48"/>
      <c r="R48" s="48"/>
      <c r="S48" s="48"/>
      <c r="T48" s="48"/>
      <c r="U48" s="48"/>
    </row>
    <row r="49" spans="1:21" ht="30.75" customHeight="1" x14ac:dyDescent="0.15">
      <c r="A49" s="48"/>
      <c r="B49" s="1163"/>
      <c r="C49" s="1164"/>
      <c r="D49" s="62"/>
      <c r="E49" s="1155" t="s">
        <v>16</v>
      </c>
      <c r="F49" s="1155"/>
      <c r="G49" s="1155"/>
      <c r="H49" s="1155"/>
      <c r="I49" s="1155"/>
      <c r="J49" s="1156"/>
      <c r="K49" s="63">
        <v>6</v>
      </c>
      <c r="L49" s="64">
        <v>12</v>
      </c>
      <c r="M49" s="64">
        <v>16</v>
      </c>
      <c r="N49" s="64">
        <v>20</v>
      </c>
      <c r="O49" s="65">
        <v>22</v>
      </c>
      <c r="P49" s="48"/>
      <c r="Q49" s="48"/>
      <c r="R49" s="48"/>
      <c r="S49" s="48"/>
      <c r="T49" s="48"/>
      <c r="U49" s="48"/>
    </row>
    <row r="50" spans="1:21" ht="30.75" customHeight="1" x14ac:dyDescent="0.15">
      <c r="A50" s="48"/>
      <c r="B50" s="1163"/>
      <c r="C50" s="1164"/>
      <c r="D50" s="62"/>
      <c r="E50" s="1155" t="s">
        <v>17</v>
      </c>
      <c r="F50" s="1155"/>
      <c r="G50" s="1155"/>
      <c r="H50" s="1155"/>
      <c r="I50" s="1155"/>
      <c r="J50" s="1156"/>
      <c r="K50" s="63">
        <v>41</v>
      </c>
      <c r="L50" s="64">
        <v>25</v>
      </c>
      <c r="M50" s="64">
        <v>24</v>
      </c>
      <c r="N50" s="64">
        <v>25</v>
      </c>
      <c r="O50" s="65">
        <v>20</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2</v>
      </c>
      <c r="M51" s="64">
        <v>3</v>
      </c>
      <c r="N51" s="64">
        <v>2</v>
      </c>
      <c r="O51" s="65">
        <v>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1126</v>
      </c>
      <c r="L52" s="64">
        <v>1050</v>
      </c>
      <c r="M52" s="64">
        <v>1084</v>
      </c>
      <c r="N52" s="64">
        <v>1046</v>
      </c>
      <c r="O52" s="65">
        <v>899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676</v>
      </c>
      <c r="L53" s="69">
        <v>629</v>
      </c>
      <c r="M53" s="69">
        <v>538</v>
      </c>
      <c r="N53" s="69">
        <v>482</v>
      </c>
      <c r="O53" s="70">
        <v>375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2016-04-27T05:24:51Z</cp:lastPrinted>
  <dcterms:created xsi:type="dcterms:W3CDTF">2016-02-15T00:27:22Z</dcterms:created>
  <dcterms:modified xsi:type="dcterms:W3CDTF">2016-04-27T05:24:57Z</dcterms:modified>
  <cp:category/>
</cp:coreProperties>
</file>